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35" windowHeight="6675" activeTab="0"/>
  </bookViews>
  <sheets>
    <sheet name="texts" sheetId="1" r:id="rId1"/>
    <sheet name="subtexts" sheetId="2" r:id="rId2"/>
  </sheets>
  <definedNames/>
  <calcPr fullCalcOnLoad="1"/>
</workbook>
</file>

<file path=xl/sharedStrings.xml><?xml version="1.0" encoding="utf-8"?>
<sst xmlns="http://schemas.openxmlformats.org/spreadsheetml/2006/main" count="478" uniqueCount="324">
  <si>
    <t>DCPSE</t>
  </si>
  <si>
    <t xml:space="preserve">  DI-A02</t>
  </si>
  <si>
    <t xml:space="preserve">  DI-A10</t>
  </si>
  <si>
    <t xml:space="preserve">  DI-A11</t>
  </si>
  <si>
    <t xml:space="preserve">  DI-A18</t>
  </si>
  <si>
    <t xml:space="preserve">  DI-A19</t>
  </si>
  <si>
    <t xml:space="preserve">  DI-B01</t>
  </si>
  <si>
    <t xml:space="preserve">  DI-B03</t>
  </si>
  <si>
    <t xml:space="preserve">  DI-B04</t>
  </si>
  <si>
    <t xml:space="preserve">  DI-B05</t>
  </si>
  <si>
    <t xml:space="preserve">  DI-B13</t>
  </si>
  <si>
    <t xml:space="preserve">  DI-B14</t>
  </si>
  <si>
    <t xml:space="preserve">  DI-B18</t>
  </si>
  <si>
    <t xml:space="preserve">  DI-B19</t>
  </si>
  <si>
    <t xml:space="preserve">  DI-B20</t>
  </si>
  <si>
    <t xml:space="preserve">  DI-B25</t>
  </si>
  <si>
    <t xml:space="preserve">  DI-B30</t>
  </si>
  <si>
    <t xml:space="preserve">  DI-B35</t>
  </si>
  <si>
    <t xml:space="preserve">  DI-B39</t>
  </si>
  <si>
    <t xml:space="preserve">  DI-B40</t>
  </si>
  <si>
    <t xml:space="preserve">  DI-B46</t>
  </si>
  <si>
    <t xml:space="preserve">  DI-B49</t>
  </si>
  <si>
    <t xml:space="preserve">  DI-B52</t>
  </si>
  <si>
    <t xml:space="preserve">  DI-B53</t>
  </si>
  <si>
    <t xml:space="preserve">  DI-B61</t>
  </si>
  <si>
    <t xml:space="preserve">  DI-B64</t>
  </si>
  <si>
    <t xml:space="preserve">  DI-B66</t>
  </si>
  <si>
    <t xml:space="preserve">  DI-B72</t>
  </si>
  <si>
    <t xml:space="preserve">  DI-B79</t>
  </si>
  <si>
    <t xml:space="preserve">  DI-C03</t>
  </si>
  <si>
    <t xml:space="preserve">  DI-C05</t>
  </si>
  <si>
    <t xml:space="preserve">  DI-C06</t>
  </si>
  <si>
    <t xml:space="preserve">  DI-C07</t>
  </si>
  <si>
    <t xml:space="preserve">  DI-C08</t>
  </si>
  <si>
    <t xml:space="preserve">  DI-C10</t>
  </si>
  <si>
    <t xml:space="preserve">  DI-D01</t>
  </si>
  <si>
    <t xml:space="preserve">  DI-D02</t>
  </si>
  <si>
    <t xml:space="preserve">  DI-D03</t>
  </si>
  <si>
    <t xml:space="preserve">  DI-D05</t>
  </si>
  <si>
    <t xml:space="preserve">  DI-D10</t>
  </si>
  <si>
    <t xml:space="preserve">  DI-D18</t>
  </si>
  <si>
    <t xml:space="preserve">  DI-E01</t>
  </si>
  <si>
    <t xml:space="preserve">  DI-E02</t>
  </si>
  <si>
    <t xml:space="preserve">  DI-E03</t>
  </si>
  <si>
    <t xml:space="preserve">  DI-E04</t>
  </si>
  <si>
    <t xml:space="preserve">  DI-E06</t>
  </si>
  <si>
    <t xml:space="preserve">  DI-E07</t>
  </si>
  <si>
    <t xml:space="preserve">  DI-F16</t>
  </si>
  <si>
    <t xml:space="preserve">  DI-F17</t>
  </si>
  <si>
    <t xml:space="preserve">  DI-F22</t>
  </si>
  <si>
    <t xml:space="preserve">  DI-G01</t>
  </si>
  <si>
    <t xml:space="preserve">  DI-G02</t>
  </si>
  <si>
    <t xml:space="preserve">  DI-G04</t>
  </si>
  <si>
    <t xml:space="preserve">  DI-G05</t>
  </si>
  <si>
    <t xml:space="preserve">  DI-I01</t>
  </si>
  <si>
    <t xml:space="preserve">  DI-I05</t>
  </si>
  <si>
    <t xml:space="preserve">  DI-J01</t>
  </si>
  <si>
    <t xml:space="preserve">  DI-J03</t>
  </si>
  <si>
    <t xml:space="preserve">  DI-J04</t>
  </si>
  <si>
    <t xml:space="preserve">  DI-J12</t>
  </si>
  <si>
    <t xml:space="preserve">  DL-A01</t>
  </si>
  <si>
    <t xml:space="preserve">  DL-A02</t>
  </si>
  <si>
    <t xml:space="preserve">  DL-A03</t>
  </si>
  <si>
    <t xml:space="preserve">  DL-A04</t>
  </si>
  <si>
    <t xml:space="preserve">  DL-A07</t>
  </si>
  <si>
    <t xml:space="preserve">  DL-B01</t>
  </si>
  <si>
    <t xml:space="preserve">  DL-B02</t>
  </si>
  <si>
    <t xml:space="preserve">  DL-B04</t>
  </si>
  <si>
    <t xml:space="preserve">  DL-B08</t>
  </si>
  <si>
    <t xml:space="preserve">  DL-B09</t>
  </si>
  <si>
    <t xml:space="preserve">  DL-B10</t>
  </si>
  <si>
    <t xml:space="preserve">  DL-B12</t>
  </si>
  <si>
    <t xml:space="preserve">  DL-B14</t>
  </si>
  <si>
    <t xml:space="preserve">  DL-B16</t>
  </si>
  <si>
    <t xml:space="preserve">  DL-B17</t>
  </si>
  <si>
    <t xml:space="preserve">  DL-B19</t>
  </si>
  <si>
    <t xml:space="preserve">  DL-B21</t>
  </si>
  <si>
    <t xml:space="preserve">  DL-B22</t>
  </si>
  <si>
    <t xml:space="preserve">  DL-B23</t>
  </si>
  <si>
    <t xml:space="preserve">  DL-B24</t>
  </si>
  <si>
    <t xml:space="preserve">  DL-B25</t>
  </si>
  <si>
    <t xml:space="preserve">  DL-B27</t>
  </si>
  <si>
    <t xml:space="preserve">  DL-B28</t>
  </si>
  <si>
    <t xml:space="preserve">  DL-B29</t>
  </si>
  <si>
    <t xml:space="preserve">  DL-B30</t>
  </si>
  <si>
    <t xml:space="preserve">  DL-B32</t>
  </si>
  <si>
    <t xml:space="preserve">  DL-B33</t>
  </si>
  <si>
    <t xml:space="preserve">  DL-B36</t>
  </si>
  <si>
    <t xml:space="preserve">  DL-C01</t>
  </si>
  <si>
    <t xml:space="preserve">  DL-C02</t>
  </si>
  <si>
    <t xml:space="preserve">  DL-C03</t>
  </si>
  <si>
    <t xml:space="preserve">  DL-C04</t>
  </si>
  <si>
    <t xml:space="preserve">  DL-D01</t>
  </si>
  <si>
    <t xml:space="preserve">  DL-D02</t>
  </si>
  <si>
    <t xml:space="preserve">  DL-D03</t>
  </si>
  <si>
    <t xml:space="preserve">  DL-D04</t>
  </si>
  <si>
    <t xml:space="preserve">  DL-D05</t>
  </si>
  <si>
    <t xml:space="preserve">  DL-D06</t>
  </si>
  <si>
    <t xml:space="preserve">  DL-E01</t>
  </si>
  <si>
    <t xml:space="preserve">  DL-E02</t>
  </si>
  <si>
    <t xml:space="preserve">  DL-E03</t>
  </si>
  <si>
    <t xml:space="preserve">  DL-E04</t>
  </si>
  <si>
    <t xml:space="preserve">  DL-F05</t>
  </si>
  <si>
    <t xml:space="preserve">  DL-F06</t>
  </si>
  <si>
    <t xml:space="preserve">  DL-F07</t>
  </si>
  <si>
    <t xml:space="preserve">  DL-F08</t>
  </si>
  <si>
    <t xml:space="preserve">  DL-F09</t>
  </si>
  <si>
    <t xml:space="preserve">  DL-G01</t>
  </si>
  <si>
    <t xml:space="preserve">  DL-G02</t>
  </si>
  <si>
    <t xml:space="preserve">  DL-H01</t>
  </si>
  <si>
    <t xml:space="preserve">  DL-I01</t>
  </si>
  <si>
    <t xml:space="preserve">  DL-I02</t>
  </si>
  <si>
    <t xml:space="preserve">  DL-J01</t>
  </si>
  <si>
    <t xml:space="preserve">  DL-J02</t>
  </si>
  <si>
    <t xml:space="preserve">  DL-J04</t>
  </si>
  <si>
    <t xml:space="preserve">  DL-J05</t>
  </si>
  <si>
    <t xml:space="preserve">  DL-J06</t>
  </si>
  <si>
    <t>shall</t>
  </si>
  <si>
    <t>will</t>
  </si>
  <si>
    <t>TOTAL</t>
  </si>
  <si>
    <t>p(shall)</t>
  </si>
  <si>
    <t>Q(p(shall))</t>
  </si>
  <si>
    <r>
      <t>n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)(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)-mean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)²</t>
    </r>
  </si>
  <si>
    <t>n</t>
  </si>
  <si>
    <t>p</t>
  </si>
  <si>
    <t>((,) ((SU,NP) ((,) {i we}) (VB,VP)...)</t>
  </si>
  <si>
    <t>unadjusted</t>
  </si>
  <si>
    <t>sd</t>
  </si>
  <si>
    <t>p'</t>
  </si>
  <si>
    <t>e'</t>
  </si>
  <si>
    <t>w-</t>
  </si>
  <si>
    <t>w+</t>
  </si>
  <si>
    <t>var</t>
  </si>
  <si>
    <t>adjusted</t>
  </si>
  <si>
    <t>t</t>
  </si>
  <si>
    <t>Fss</t>
  </si>
  <si>
    <t>nz</t>
  </si>
  <si>
    <t>ICE-GB</t>
  </si>
  <si>
    <t>LLC</t>
  </si>
  <si>
    <t>t'</t>
  </si>
  <si>
    <t>n'</t>
  </si>
  <si>
    <t>f</t>
  </si>
  <si>
    <t>A</t>
  </si>
  <si>
    <t>B</t>
  </si>
  <si>
    <t>pooled</t>
  </si>
  <si>
    <t>A+B</t>
  </si>
  <si>
    <t>((,) ((SU,NP) ((,) {I we}) (VB,VP)...)</t>
  </si>
  <si>
    <t>total</t>
  </si>
  <si>
    <t>DCPSE|ice-gb</t>
  </si>
  <si>
    <t>DCPSE|ice-gb|DI-A02|2</t>
  </si>
  <si>
    <t>DCPSE|ice-gb|DI-A10|4</t>
  </si>
  <si>
    <t>DCPSE|ice-gb|DI-A18|1</t>
  </si>
  <si>
    <t>DCPSE|ice-gb|DI-A19</t>
  </si>
  <si>
    <t>DCPSE|ice-gb|DI-B03</t>
  </si>
  <si>
    <t>DCPSE|ice-gb|DI-B04</t>
  </si>
  <si>
    <t>DCPSE|ice-gb|DI-B05</t>
  </si>
  <si>
    <t>DCPSE|ice-gb|DI-B13</t>
  </si>
  <si>
    <t>DCPSE|ice-gb|DI-B14</t>
  </si>
  <si>
    <t>DCPSE|ice-gb|DI-B18</t>
  </si>
  <si>
    <t>DCPSE|ice-gb|DI-B19</t>
  </si>
  <si>
    <t>DCPSE|ice-gb|DI-B20</t>
  </si>
  <si>
    <t>DCPSE|ice-gb|DI-B25</t>
  </si>
  <si>
    <t>DCPSE|ice-gb|DI-B30</t>
  </si>
  <si>
    <t>DCPSE|ice-gb|DI-B39</t>
  </si>
  <si>
    <t>DCPSE|ice-gb|DI-B40</t>
  </si>
  <si>
    <t>DCPSE|ice-gb|DI-B52</t>
  </si>
  <si>
    <t>DCPSE|ice-gb|DI-B53</t>
  </si>
  <si>
    <t>DCPSE|ice-gb|DI-B61|3</t>
  </si>
  <si>
    <t>DCPSE|ice-gb|DI-B66</t>
  </si>
  <si>
    <t>DCPSE|ice-gb|DI-B79</t>
  </si>
  <si>
    <t>DCPSE|ice-gb|DI-C05|2</t>
  </si>
  <si>
    <t>DCPSE|ice-gb|DI-C05|3</t>
  </si>
  <si>
    <t>DCPSE|ice-gb|DI-C07</t>
  </si>
  <si>
    <t>DCPSE|ice-gb|DI-C08|1</t>
  </si>
  <si>
    <t>DCPSE|ice-gb|DI-C10|1</t>
  </si>
  <si>
    <t>DCPSE|ice-gb|DI-C10|3</t>
  </si>
  <si>
    <t>DCPSE|ice-gb|DI-D01|1</t>
  </si>
  <si>
    <t>DCPSE|ice-gb|DI-D02</t>
  </si>
  <si>
    <t>DCPSE|ice-gb|DI-D10</t>
  </si>
  <si>
    <t>DCPSE|ice-gb|DI-D18</t>
  </si>
  <si>
    <t>DCPSE|ice-gb|DI-E02|1</t>
  </si>
  <si>
    <t>DCPSE|ice-gb|DI-E04|3</t>
  </si>
  <si>
    <t>DCPSE|ice-gb|DI-E06</t>
  </si>
  <si>
    <t>DCPSE|ice-gb|DI-E07</t>
  </si>
  <si>
    <t>DCPSE|ice-gb|DI-F16</t>
  </si>
  <si>
    <t>DCPSE|ice-gb|DI-F17</t>
  </si>
  <si>
    <t>DCPSE|ice-gb|DI-G04</t>
  </si>
  <si>
    <t>DCPSE|ice-gb|DI-A11</t>
  </si>
  <si>
    <t>DCPSE|ice-gb|DI-B01</t>
  </si>
  <si>
    <t>DCPSE|ice-gb|DI-B35</t>
  </si>
  <si>
    <t>DCPSE|ice-gb|DI-B46|2</t>
  </si>
  <si>
    <t>DCPSE|ice-gb|DI-B49</t>
  </si>
  <si>
    <t>DCPSE|ice-gb|DI-B72</t>
  </si>
  <si>
    <t>DCPSE|ice-gb|DI-C03</t>
  </si>
  <si>
    <t>DCPSE|ice-gb|DI-C06</t>
  </si>
  <si>
    <t>DCPSE|ice-gb|DI-D03</t>
  </si>
  <si>
    <t>DCPSE|ice-gb|DI-D05</t>
  </si>
  <si>
    <t>DCPSE|ice-gb|DI-E01</t>
  </si>
  <si>
    <t>DCPSE|ice-gb|DI-G02</t>
  </si>
  <si>
    <t>DCPSE|ice-gb|DI-G05</t>
  </si>
  <si>
    <t>DCPSE|ice-gb|DI-I05</t>
  </si>
  <si>
    <t>DCPSE|ice-gb|DI-J01|2</t>
  </si>
  <si>
    <t>DCPSE|ice-gb|DI-J03</t>
  </si>
  <si>
    <t>DCPSE|ice-gb|DI-J04</t>
  </si>
  <si>
    <t>DCPSE|ice-gb|DI-B64</t>
  </si>
  <si>
    <t>DCPSE|ice-gb|DI-C05|4</t>
  </si>
  <si>
    <t>DCPSE|ice-gb|DI-I01</t>
  </si>
  <si>
    <t>DCPSE|ice-gb|DI-E03</t>
  </si>
  <si>
    <t>DCPSE|ice-gb|DI-F22|1</t>
  </si>
  <si>
    <t>DCPSE|ice-gb|DI-G01</t>
  </si>
  <si>
    <t>DCPSE|ice-gb|DI-J01|1</t>
  </si>
  <si>
    <t>DCPSE|ice-gb|DI-J12|2</t>
  </si>
  <si>
    <t>DCPSE|llc</t>
  </si>
  <si>
    <t>DCPSE|llc|DL-A02|1</t>
  </si>
  <si>
    <t>DCPSE|llc|DL-A02|2</t>
  </si>
  <si>
    <t>DCPSE|llc|DL-A03</t>
  </si>
  <si>
    <t>DCPSE|llc|DL-B02|1</t>
  </si>
  <si>
    <t>DCPSE|llc|DL-B02|2</t>
  </si>
  <si>
    <t>DCPSE|llc|DL-B08</t>
  </si>
  <si>
    <t>DCPSE|llc|DL-B12</t>
  </si>
  <si>
    <t>DCPSE|llc|DL-B16|2</t>
  </si>
  <si>
    <t>DCPSE|llc|DL-B17|1</t>
  </si>
  <si>
    <t>DCPSE|llc|DL-B21</t>
  </si>
  <si>
    <t>DCPSE|llc|DL-B24</t>
  </si>
  <si>
    <t>DCPSE|llc|DL-B32</t>
  </si>
  <si>
    <t>DCPSE|llc|DL-B33</t>
  </si>
  <si>
    <t>DCPSE|llc|DL-B36|1</t>
  </si>
  <si>
    <t>DCPSE|llc|DL-C01|1</t>
  </si>
  <si>
    <t>DCPSE|llc|DL-C01|2</t>
  </si>
  <si>
    <t>DCPSE|llc|DL-C01|4</t>
  </si>
  <si>
    <t>DCPSE|llc|DL-C02|3</t>
  </si>
  <si>
    <t>DCPSE|llc|DL-C02|5</t>
  </si>
  <si>
    <t>DCPSE|llc|DL-C02|11</t>
  </si>
  <si>
    <t>DCPSE|llc|DL-C03|1</t>
  </si>
  <si>
    <t>DCPSE|llc|DL-C03|4</t>
  </si>
  <si>
    <t>DCPSE|llc|DL-C03|10</t>
  </si>
  <si>
    <t>DCPSE|llc|DL-D01</t>
  </si>
  <si>
    <t>DCPSE|llc|DL-D02</t>
  </si>
  <si>
    <t>DCPSE|llc|DL-D04</t>
  </si>
  <si>
    <t>DCPSE|llc|DL-F07|1</t>
  </si>
  <si>
    <t>DCPSE|llc|DL-F07|2</t>
  </si>
  <si>
    <t>DCPSE|llc|DL-F08|1</t>
  </si>
  <si>
    <t>DCPSE|llc|DL-F08|2</t>
  </si>
  <si>
    <t>DCPSE|llc|DL-I02|3</t>
  </si>
  <si>
    <t>DCPSE|llc|DL-I02|4</t>
  </si>
  <si>
    <t>DCPSE|llc|DL-J01|2</t>
  </si>
  <si>
    <t>DCPSE|llc|DL-J02|2</t>
  </si>
  <si>
    <t>DCPSE|llc|DL-J04|2</t>
  </si>
  <si>
    <t>DCPSE|llc|DL-J06</t>
  </si>
  <si>
    <t>DCPSE|llc|DL-A01|1</t>
  </si>
  <si>
    <t>DCPSE|llc|DL-A04</t>
  </si>
  <si>
    <t>DCPSE|llc|DL-B09</t>
  </si>
  <si>
    <t>DCPSE|llc|DL-B14|1</t>
  </si>
  <si>
    <t>DCPSE|llc|DL-B19</t>
  </si>
  <si>
    <t>DCPSE|llc|DL-C02|4</t>
  </si>
  <si>
    <t>DCPSE|llc|DL-C02|15</t>
  </si>
  <si>
    <t>DCPSE|llc|DL-D03</t>
  </si>
  <si>
    <t>DCPSE|llc|DL-D06</t>
  </si>
  <si>
    <t>DCPSE|llc|DL-E01|2</t>
  </si>
  <si>
    <t>DCPSE|llc|DL-E03</t>
  </si>
  <si>
    <t>DCPSE|llc|DL-F05</t>
  </si>
  <si>
    <t>DCPSE|llc|DL-F06|2</t>
  </si>
  <si>
    <t>DCPSE|llc|DL-G02</t>
  </si>
  <si>
    <t>DCPSE|llc|DL-H01</t>
  </si>
  <si>
    <t>DCPSE|llc|DL-J01|4</t>
  </si>
  <si>
    <t>DCPSE|llc|DL-J02|1</t>
  </si>
  <si>
    <t>DCPSE|llc|DL-J05</t>
  </si>
  <si>
    <t>DCPSE|llc|DL-A07</t>
  </si>
  <si>
    <t>DCPSE|llc|DL-B16|1</t>
  </si>
  <si>
    <t>DCPSE|llc|DL-B28</t>
  </si>
  <si>
    <t>DCPSE|llc|DL-B29</t>
  </si>
  <si>
    <t>DCPSE|llc|DL-C01|3</t>
  </si>
  <si>
    <t>DCPSE|llc|DL-C02|1</t>
  </si>
  <si>
    <t>DCPSE|llc|DL-C04|1</t>
  </si>
  <si>
    <t>DCPSE|llc|DL-E04</t>
  </si>
  <si>
    <t>DCPSE|llc|DL-A01|2</t>
  </si>
  <si>
    <t>DCPSE|llc|DL-B04</t>
  </si>
  <si>
    <t>DCPSE|llc|DL-B25</t>
  </si>
  <si>
    <t>DCPSE|llc|DL-C01|5</t>
  </si>
  <si>
    <t>DCPSE|llc|DL-E01|1</t>
  </si>
  <si>
    <t>DCPSE|llc|DL-B22</t>
  </si>
  <si>
    <t>DCPSE|llc|DL-B30</t>
  </si>
  <si>
    <t>DCPSE|llc|DL-D05</t>
  </si>
  <si>
    <t>DCPSE|llc|DL-F09|1</t>
  </si>
  <si>
    <t>DCPSE|llc|DL-B01</t>
  </si>
  <si>
    <t>DCPSE|llc|DL-B23|2</t>
  </si>
  <si>
    <t>DCPSE|llc|DL-I01</t>
  </si>
  <si>
    <t>DCPSE|llc|DL-B10</t>
  </si>
  <si>
    <t>DCPSE|llc|DL-E02</t>
  </si>
  <si>
    <t>DCPSE|llc|DL-G01</t>
  </si>
  <si>
    <t>DCPSE|llc|DL-B27</t>
  </si>
  <si>
    <t>texts</t>
  </si>
  <si>
    <t>subtexts</t>
  </si>
  <si>
    <t>subtext</t>
  </si>
  <si>
    <t>PSI</t>
  </si>
  <si>
    <t>text</t>
  </si>
  <si>
    <t>continuity-correction</t>
  </si>
  <si>
    <t>continuity correction</t>
  </si>
  <si>
    <t>S(ss)²</t>
  </si>
  <si>
    <t>s(ss)²</t>
  </si>
  <si>
    <t>S(ss)</t>
  </si>
  <si>
    <t>s(ss)</t>
  </si>
  <si>
    <t>u-</t>
  </si>
  <si>
    <t>u+</t>
  </si>
  <si>
    <t>Total</t>
  </si>
  <si>
    <t>Partitioning and pooling</t>
  </si>
  <si>
    <t>singletons</t>
  </si>
  <si>
    <t>remainder</t>
  </si>
  <si>
    <t>Basic data</t>
  </si>
  <si>
    <r>
      <t>Y</t>
    </r>
    <r>
      <rPr>
        <sz val="10"/>
        <rFont val="Arial"/>
        <family val="0"/>
      </rPr>
      <t>(p)</t>
    </r>
  </si>
  <si>
    <t>z</t>
  </si>
  <si>
    <t>z²/n</t>
  </si>
  <si>
    <t>Summary</t>
  </si>
  <si>
    <t>without partitioning</t>
  </si>
  <si>
    <t>Unpooled</t>
  </si>
  <si>
    <t>partitioned</t>
  </si>
  <si>
    <t>Employs Wilson function reformulation - computes Wilson intervals for p-1/(2n) and p+1/(2n) (highlighted)</t>
  </si>
  <si>
    <t>d</t>
  </si>
  <si>
    <t>wd-</t>
  </si>
  <si>
    <t>wd+</t>
  </si>
  <si>
    <t>part, cc</t>
  </si>
  <si>
    <t>Newcombe-Wilson tests</t>
  </si>
  <si>
    <t>B only</t>
  </si>
  <si>
    <t>Uses original n for estimating correction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</si>
</sst>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0"/>
    <numFmt numFmtId="166" formatCode="0.00000000000000000"/>
    <numFmt numFmtId="167" formatCode="0.000000000000000000"/>
    <numFmt numFmtId="168" formatCode="0.0000000000"/>
    <numFmt numFmtId="169" formatCode="0.0"/>
  </numFmts>
  <fonts count="7">
    <font>
      <sz val="10"/>
      <name val="Arial"/>
      <family val="0"/>
    </font>
    <font>
      <i/>
      <sz val="10"/>
      <name val="Arial"/>
      <family val="2"/>
    </font>
    <font>
      <sz val="8.25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0" fontId="0" fillId="4" borderId="0" xfId="0" applyFill="1" applyAlignment="1">
      <alignment/>
    </xf>
    <xf numFmtId="0" fontId="0" fillId="3" borderId="0" xfId="0" applyNumberFormat="1" applyFill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texts!$W$100:$W$113</c:f>
                <c:numCache>
                  <c:ptCount val="14"/>
                  <c:pt idx="0">
                    <c:v>0.066708087678931</c:v>
                  </c:pt>
                  <c:pt idx="1">
                    <c:v>0.11309423995383872</c:v>
                  </c:pt>
                  <c:pt idx="2">
                    <c:v>0.1011368566001839</c:v>
                  </c:pt>
                  <c:pt idx="3">
                    <c:v>0.10751755954732678</c:v>
                  </c:pt>
                  <c:pt idx="4">
                    <c:v>0.09754244470763673</c:v>
                  </c:pt>
                  <c:pt idx="5">
                    <c:v>0.10985055334501115</c:v>
                  </c:pt>
                  <c:pt idx="6">
                    <c:v>0.09992535163402017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0.09750933337128698</c:v>
                  </c:pt>
                  <c:pt idx="10">
                    <c:v>0.1263022178944908</c:v>
                  </c:pt>
                  <c:pt idx="11">
                    <c:v>0.1228284471949026</c:v>
                  </c:pt>
                  <c:pt idx="12">
                    <c:v>0.12476128743964576</c:v>
                  </c:pt>
                  <c:pt idx="13">
                    <c:v>0.12151209378604827</c:v>
                  </c:pt>
                </c:numCache>
              </c:numRef>
            </c:plus>
            <c:minus>
              <c:numRef>
                <c:f>texts!$V$100:$V$113</c:f>
                <c:numCache>
                  <c:ptCount val="14"/>
                  <c:pt idx="0">
                    <c:v>0.07044938558391012</c:v>
                  </c:pt>
                  <c:pt idx="1">
                    <c:v>0.1242840431799776</c:v>
                  </c:pt>
                  <c:pt idx="2">
                    <c:v>0.1099929212398662</c:v>
                  </c:pt>
                  <c:pt idx="3">
                    <c:v>0.11842192158639198</c:v>
                  </c:pt>
                  <c:pt idx="4">
                    <c:v>0.10540298436043138</c:v>
                  </c:pt>
                  <c:pt idx="5">
                    <c:v>0.12099168750037903</c:v>
                  </c:pt>
                  <c:pt idx="6">
                    <c:v>0.10797803488613761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0.09061656550272124</c:v>
                  </c:pt>
                  <c:pt idx="10">
                    <c:v>0.11497426376336983</c:v>
                  </c:pt>
                  <c:pt idx="11">
                    <c:v>0.11208855099266507</c:v>
                  </c:pt>
                  <c:pt idx="12">
                    <c:v>0.11171413898504146</c:v>
                  </c:pt>
                  <c:pt idx="13">
                    <c:v>0.10961234769737349</c:v>
                  </c:pt>
                </c:numCache>
              </c:numRef>
            </c:minus>
            <c:noEndCap val="0"/>
          </c:errBars>
          <c:xVal>
            <c:numRef>
              <c:f>texts!$T$100:$T$113</c:f>
              <c:numCache/>
            </c:numRef>
          </c:xVal>
          <c:yVal>
            <c:numRef>
              <c:f>texts!$U$100:$U$113</c:f>
              <c:numCache/>
            </c:numRef>
          </c:yVal>
          <c:smooth val="1"/>
        </c:ser>
        <c:axId val="21772210"/>
        <c:axId val="61732163"/>
      </c:scatterChart>
      <c:valAx>
        <c:axId val="21772210"/>
        <c:scaling>
          <c:orientation val="minMax"/>
          <c:max val="2.5"/>
          <c:min val="0.75"/>
        </c:scaling>
        <c:axPos val="b"/>
        <c:delete val="0"/>
        <c:numFmt formatCode="General" sourceLinked="1"/>
        <c:majorTickMark val="out"/>
        <c:minorTickMark val="none"/>
        <c:tickLblPos val="nextTo"/>
        <c:crossAx val="61732163"/>
        <c:crosses val="autoZero"/>
        <c:crossBetween val="midCat"/>
        <c:dispUnits/>
        <c:majorUnit val="0.25"/>
      </c:valAx>
      <c:valAx>
        <c:axId val="61732163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17722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texts!$N$5:$N$15</c:f>
              <c:numCache/>
            </c:numRef>
          </c:cat>
          <c:val>
            <c:numRef>
              <c:f>texts!$O$5:$O$15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texts!$N$5:$N$15</c:f>
              <c:numCache/>
            </c:numRef>
          </c:cat>
          <c:val>
            <c:numRef>
              <c:f>texts!$P$5:$P$15</c:f>
              <c:numCache/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1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texts!$AJ$2:$AW$2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texts!$AJ$67:$AW$67</c:f>
              <c:numCache/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texts!$AJ$3:$AW$3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texts!$AJ$68:$AW$68</c:f>
              <c:numCache/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5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texts!$AJ$4:$AW$4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texts!$AJ$69:$AW$69</c:f>
              <c:numCache/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48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texts!$AJ$5:$AW$5</c:f>
              <c:numCache>
                <c:ptCount val="1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texts!$AJ$70:$AW$70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975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25"/>
          <c:w val="0.9672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LLC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texts!$AH$67:$AH$79</c:f>
              <c:numCache/>
            </c:numRef>
          </c:val>
        </c:ser>
        <c:ser>
          <c:idx val="1"/>
          <c:order val="1"/>
          <c:tx>
            <c:v>ICE-GB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texts!$AH$2:$AH$14</c:f>
              <c:numCache/>
            </c:numRef>
          </c:val>
        </c:ser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101</xdr:row>
      <xdr:rowOff>38100</xdr:rowOff>
    </xdr:from>
    <xdr:to>
      <xdr:col>17</xdr:col>
      <xdr:colOff>447675</xdr:colOff>
      <xdr:row>125</xdr:row>
      <xdr:rowOff>104775</xdr:rowOff>
    </xdr:to>
    <xdr:graphicFrame>
      <xdr:nvGraphicFramePr>
        <xdr:cNvPr id="1" name="Chart 1"/>
        <xdr:cNvGraphicFramePr/>
      </xdr:nvGraphicFramePr>
      <xdr:xfrm>
        <a:off x="8105775" y="16392525"/>
        <a:ext cx="3629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742950</xdr:colOff>
      <xdr:row>0</xdr:row>
      <xdr:rowOff>123825</xdr:rowOff>
    </xdr:from>
    <xdr:to>
      <xdr:col>26</xdr:col>
      <xdr:colOff>466725</xdr:colOff>
      <xdr:row>21</xdr:row>
      <xdr:rowOff>19050</xdr:rowOff>
    </xdr:to>
    <xdr:graphicFrame>
      <xdr:nvGraphicFramePr>
        <xdr:cNvPr id="2" name="Chart 3"/>
        <xdr:cNvGraphicFramePr/>
      </xdr:nvGraphicFramePr>
      <xdr:xfrm>
        <a:off x="12639675" y="123825"/>
        <a:ext cx="54578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533400</xdr:colOff>
      <xdr:row>1</xdr:row>
      <xdr:rowOff>114300</xdr:rowOff>
    </xdr:from>
    <xdr:to>
      <xdr:col>53</xdr:col>
      <xdr:colOff>514350</xdr:colOff>
      <xdr:row>27</xdr:row>
      <xdr:rowOff>66675</xdr:rowOff>
    </xdr:to>
    <xdr:graphicFrame>
      <xdr:nvGraphicFramePr>
        <xdr:cNvPr id="3" name="Chart 4"/>
        <xdr:cNvGraphicFramePr/>
      </xdr:nvGraphicFramePr>
      <xdr:xfrm>
        <a:off x="29136975" y="276225"/>
        <a:ext cx="54673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552450</xdr:colOff>
      <xdr:row>29</xdr:row>
      <xdr:rowOff>104775</xdr:rowOff>
    </xdr:from>
    <xdr:to>
      <xdr:col>53</xdr:col>
      <xdr:colOff>542925</xdr:colOff>
      <xdr:row>55</xdr:row>
      <xdr:rowOff>66675</xdr:rowOff>
    </xdr:to>
    <xdr:graphicFrame>
      <xdr:nvGraphicFramePr>
        <xdr:cNvPr id="4" name="Chart 5"/>
        <xdr:cNvGraphicFramePr/>
      </xdr:nvGraphicFramePr>
      <xdr:xfrm>
        <a:off x="29156025" y="4800600"/>
        <a:ext cx="547687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44</xdr:col>
      <xdr:colOff>590550</xdr:colOff>
      <xdr:row>55</xdr:row>
      <xdr:rowOff>123825</xdr:rowOff>
    </xdr:from>
    <xdr:to>
      <xdr:col>53</xdr:col>
      <xdr:colOff>590550</xdr:colOff>
      <xdr:row>81</xdr:row>
      <xdr:rowOff>95250</xdr:rowOff>
    </xdr:to>
    <xdr:graphicFrame>
      <xdr:nvGraphicFramePr>
        <xdr:cNvPr id="5" name="Chart 6"/>
        <xdr:cNvGraphicFramePr/>
      </xdr:nvGraphicFramePr>
      <xdr:xfrm>
        <a:off x="29194125" y="9029700"/>
        <a:ext cx="5486400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590550</xdr:colOff>
      <xdr:row>82</xdr:row>
      <xdr:rowOff>57150</xdr:rowOff>
    </xdr:from>
    <xdr:to>
      <xdr:col>53</xdr:col>
      <xdr:colOff>600075</xdr:colOff>
      <xdr:row>108</xdr:row>
      <xdr:rowOff>38100</xdr:rowOff>
    </xdr:to>
    <xdr:graphicFrame>
      <xdr:nvGraphicFramePr>
        <xdr:cNvPr id="6" name="Chart 7"/>
        <xdr:cNvGraphicFramePr/>
      </xdr:nvGraphicFramePr>
      <xdr:xfrm>
        <a:off x="29194125" y="13335000"/>
        <a:ext cx="5495925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371475</xdr:colOff>
      <xdr:row>19</xdr:row>
      <xdr:rowOff>38100</xdr:rowOff>
    </xdr:from>
    <xdr:to>
      <xdr:col>42</xdr:col>
      <xdr:colOff>352425</xdr:colOff>
      <xdr:row>44</xdr:row>
      <xdr:rowOff>142875</xdr:rowOff>
    </xdr:to>
    <xdr:graphicFrame>
      <xdr:nvGraphicFramePr>
        <xdr:cNvPr id="7" name="Chart 10"/>
        <xdr:cNvGraphicFramePr/>
      </xdr:nvGraphicFramePr>
      <xdr:xfrm>
        <a:off x="22269450" y="3114675"/>
        <a:ext cx="5467350" cy="4152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63"/>
  <sheetViews>
    <sheetView tabSelected="1" workbookViewId="0" topLeftCell="A1">
      <selection activeCell="N18" sqref="N18"/>
    </sheetView>
  </sheetViews>
  <sheetFormatPr defaultColWidth="9.140625" defaultRowHeight="12.75"/>
  <cols>
    <col min="10" max="10" width="9.140625" style="2" customWidth="1"/>
    <col min="11" max="11" width="11.8515625" style="0" customWidth="1"/>
    <col min="14" max="14" width="9.140625" style="2" customWidth="1"/>
    <col min="15" max="15" width="17.00390625" style="2" customWidth="1"/>
    <col min="16" max="16" width="12.421875" style="2" bestFit="1" customWidth="1"/>
    <col min="17" max="17" width="9.140625" style="2" customWidth="1"/>
    <col min="18" max="18" width="9.140625" style="14" customWidth="1"/>
    <col min="19" max="19" width="12.421875" style="0" bestFit="1" customWidth="1"/>
    <col min="20" max="20" width="16.00390625" style="0" customWidth="1"/>
    <col min="22" max="22" width="8.7109375" style="0" customWidth="1"/>
    <col min="24" max="24" width="12.28125" style="0" customWidth="1"/>
  </cols>
  <sheetData>
    <row r="1" spans="2:153" ht="12.75">
      <c r="B1" t="s">
        <v>125</v>
      </c>
      <c r="C1" t="s">
        <v>125</v>
      </c>
      <c r="D1" t="s">
        <v>125</v>
      </c>
      <c r="E1" t="s">
        <v>125</v>
      </c>
      <c r="F1" t="s">
        <v>118</v>
      </c>
      <c r="G1" t="s">
        <v>117</v>
      </c>
      <c r="H1" t="s">
        <v>119</v>
      </c>
      <c r="I1" t="s">
        <v>120</v>
      </c>
      <c r="J1" s="2" t="s">
        <v>121</v>
      </c>
      <c r="K1" s="13" t="s">
        <v>122</v>
      </c>
      <c r="L1" s="13" t="s">
        <v>122</v>
      </c>
      <c r="M1" s="13"/>
      <c r="AJ1">
        <v>0</v>
      </c>
      <c r="AK1">
        <f>AJ1+1</f>
        <v>1</v>
      </c>
      <c r="AL1">
        <f aca="true" t="shared" si="0" ref="AL1:AW1">AK1+1</f>
        <v>2</v>
      </c>
      <c r="AM1">
        <f t="shared" si="0"/>
        <v>3</v>
      </c>
      <c r="AN1">
        <f t="shared" si="0"/>
        <v>4</v>
      </c>
      <c r="AO1">
        <f t="shared" si="0"/>
        <v>5</v>
      </c>
      <c r="AP1">
        <f t="shared" si="0"/>
        <v>6</v>
      </c>
      <c r="AQ1">
        <f t="shared" si="0"/>
        <v>7</v>
      </c>
      <c r="AR1">
        <f t="shared" si="0"/>
        <v>8</v>
      </c>
      <c r="AS1">
        <f t="shared" si="0"/>
        <v>9</v>
      </c>
      <c r="AT1">
        <f t="shared" si="0"/>
        <v>10</v>
      </c>
      <c r="AU1">
        <f t="shared" si="0"/>
        <v>11</v>
      </c>
      <c r="AV1">
        <f t="shared" si="0"/>
        <v>12</v>
      </c>
      <c r="AW1">
        <f t="shared" si="0"/>
        <v>13</v>
      </c>
      <c r="AX1" t="s">
        <v>123</v>
      </c>
      <c r="AY1">
        <v>1</v>
      </c>
      <c r="AZ1">
        <f>AY1</f>
        <v>1</v>
      </c>
      <c r="BA1">
        <v>2</v>
      </c>
      <c r="BB1">
        <v>2</v>
      </c>
      <c r="BC1">
        <v>2</v>
      </c>
      <c r="BD1">
        <v>3</v>
      </c>
      <c r="BE1">
        <v>3</v>
      </c>
      <c r="BF1">
        <v>3</v>
      </c>
      <c r="BG1">
        <v>3</v>
      </c>
      <c r="BH1">
        <v>4</v>
      </c>
      <c r="BI1">
        <v>4</v>
      </c>
      <c r="BJ1">
        <v>4</v>
      </c>
      <c r="BK1">
        <v>4</v>
      </c>
      <c r="BL1">
        <v>4</v>
      </c>
      <c r="BM1">
        <v>5</v>
      </c>
      <c r="BN1">
        <v>5</v>
      </c>
      <c r="BO1">
        <v>5</v>
      </c>
      <c r="BP1">
        <v>5</v>
      </c>
      <c r="BQ1">
        <v>5</v>
      </c>
      <c r="BR1">
        <v>5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7</v>
      </c>
      <c r="CA1">
        <v>7</v>
      </c>
      <c r="CB1">
        <v>7</v>
      </c>
      <c r="CC1">
        <v>7</v>
      </c>
      <c r="CD1">
        <v>7</v>
      </c>
      <c r="CE1">
        <v>7</v>
      </c>
      <c r="CF1">
        <v>7</v>
      </c>
      <c r="CG1">
        <v>7</v>
      </c>
      <c r="CH1">
        <v>8</v>
      </c>
      <c r="CI1">
        <v>8</v>
      </c>
      <c r="CJ1">
        <v>8</v>
      </c>
      <c r="CK1">
        <v>8</v>
      </c>
      <c r="CL1">
        <v>8</v>
      </c>
      <c r="CM1">
        <v>8</v>
      </c>
      <c r="CN1">
        <v>8</v>
      </c>
      <c r="CO1">
        <v>8</v>
      </c>
      <c r="CP1">
        <v>8</v>
      </c>
      <c r="CQ1">
        <v>9</v>
      </c>
      <c r="CR1">
        <v>9</v>
      </c>
      <c r="CS1">
        <v>9</v>
      </c>
      <c r="CT1">
        <v>9</v>
      </c>
      <c r="CU1">
        <v>9</v>
      </c>
      <c r="CV1">
        <v>9</v>
      </c>
      <c r="CW1">
        <v>9</v>
      </c>
      <c r="CX1">
        <v>9</v>
      </c>
      <c r="CY1">
        <v>9</v>
      </c>
      <c r="CZ1">
        <v>9</v>
      </c>
      <c r="DA1">
        <v>10</v>
      </c>
      <c r="DB1">
        <v>10</v>
      </c>
      <c r="DC1">
        <v>10</v>
      </c>
      <c r="DD1">
        <v>10</v>
      </c>
      <c r="DE1">
        <v>10</v>
      </c>
      <c r="DF1">
        <v>10</v>
      </c>
      <c r="DG1">
        <v>10</v>
      </c>
      <c r="DH1">
        <v>10</v>
      </c>
      <c r="DI1">
        <v>10</v>
      </c>
      <c r="DJ1">
        <v>10</v>
      </c>
      <c r="DK1">
        <v>10</v>
      </c>
      <c r="DL1">
        <v>11</v>
      </c>
      <c r="DM1">
        <v>11</v>
      </c>
      <c r="DN1">
        <v>11</v>
      </c>
      <c r="DO1">
        <v>11</v>
      </c>
      <c r="DP1">
        <v>11</v>
      </c>
      <c r="DQ1">
        <v>11</v>
      </c>
      <c r="DR1">
        <v>11</v>
      </c>
      <c r="DS1">
        <v>11</v>
      </c>
      <c r="DT1">
        <v>11</v>
      </c>
      <c r="DU1">
        <v>11</v>
      </c>
      <c r="DV1">
        <v>11</v>
      </c>
      <c r="DW1">
        <v>11</v>
      </c>
      <c r="DX1">
        <v>12</v>
      </c>
      <c r="DY1">
        <v>12</v>
      </c>
      <c r="DZ1">
        <v>12</v>
      </c>
      <c r="EA1">
        <v>12</v>
      </c>
      <c r="EB1">
        <v>12</v>
      </c>
      <c r="EC1">
        <v>12</v>
      </c>
      <c r="ED1">
        <v>12</v>
      </c>
      <c r="EE1">
        <v>12</v>
      </c>
      <c r="EF1">
        <v>12</v>
      </c>
      <c r="EG1">
        <v>12</v>
      </c>
      <c r="EH1">
        <v>12</v>
      </c>
      <c r="EI1">
        <v>12</v>
      </c>
      <c r="EJ1">
        <v>12</v>
      </c>
      <c r="EK1">
        <v>13</v>
      </c>
      <c r="EL1">
        <v>13</v>
      </c>
      <c r="EM1">
        <v>13</v>
      </c>
      <c r="EN1">
        <v>13</v>
      </c>
      <c r="EO1">
        <v>13</v>
      </c>
      <c r="EP1">
        <v>13</v>
      </c>
      <c r="EQ1">
        <v>13</v>
      </c>
      <c r="ER1">
        <v>13</v>
      </c>
      <c r="ES1">
        <v>13</v>
      </c>
      <c r="ET1">
        <v>13</v>
      </c>
      <c r="EU1">
        <v>13</v>
      </c>
      <c r="EV1">
        <v>13</v>
      </c>
      <c r="EW1">
        <v>13</v>
      </c>
    </row>
    <row r="2" spans="1:153" ht="12.75">
      <c r="A2" t="s">
        <v>0</v>
      </c>
      <c r="B2">
        <v>140</v>
      </c>
      <c r="C2">
        <v>2</v>
      </c>
      <c r="D2">
        <v>159</v>
      </c>
      <c r="E2">
        <v>3</v>
      </c>
      <c r="F2">
        <f>B2-C2</f>
        <v>138</v>
      </c>
      <c r="G2">
        <f>D2-E2</f>
        <v>156</v>
      </c>
      <c r="H2">
        <f>F2+G2</f>
        <v>294</v>
      </c>
      <c r="I2">
        <f>G2/H2</f>
        <v>0.5306122448979592</v>
      </c>
      <c r="J2" s="2">
        <f>ROUND(I2,2)</f>
        <v>0.53</v>
      </c>
      <c r="L2" s="26" t="s">
        <v>322</v>
      </c>
      <c r="N2" s="26" t="s">
        <v>308</v>
      </c>
      <c r="O2"/>
      <c r="P2"/>
      <c r="AH2">
        <f>SUM(AJ2:AW2)</f>
        <v>34</v>
      </c>
      <c r="AI2">
        <v>1</v>
      </c>
      <c r="AJ2">
        <f>AY3</f>
        <v>22</v>
      </c>
      <c r="AK2">
        <f>AZ3</f>
        <v>12</v>
      </c>
      <c r="AX2" t="s">
        <v>141</v>
      </c>
      <c r="AY2" s="11">
        <v>0</v>
      </c>
      <c r="AZ2">
        <f>AY2+1</f>
        <v>1</v>
      </c>
      <c r="BA2">
        <v>0</v>
      </c>
      <c r="BB2">
        <f>BA2+1</f>
        <v>1</v>
      </c>
      <c r="BC2">
        <f>BB2+1</f>
        <v>2</v>
      </c>
      <c r="BD2">
        <v>0</v>
      </c>
      <c r="BE2">
        <f>BD2+1</f>
        <v>1</v>
      </c>
      <c r="BF2">
        <f>BE2+1</f>
        <v>2</v>
      </c>
      <c r="BG2">
        <f>BF2+1</f>
        <v>3</v>
      </c>
      <c r="BH2">
        <v>0</v>
      </c>
      <c r="BI2">
        <f>BH2+1</f>
        <v>1</v>
      </c>
      <c r="BJ2">
        <f>BI2+1</f>
        <v>2</v>
      </c>
      <c r="BK2">
        <f>BJ2+1</f>
        <v>3</v>
      </c>
      <c r="BL2">
        <f>BK2+1</f>
        <v>4</v>
      </c>
      <c r="BM2">
        <v>0</v>
      </c>
      <c r="BN2">
        <f>BM2+1</f>
        <v>1</v>
      </c>
      <c r="BO2">
        <f>BN2+1</f>
        <v>2</v>
      </c>
      <c r="BP2">
        <f>BO2+1</f>
        <v>3</v>
      </c>
      <c r="BQ2">
        <f>BP2+1</f>
        <v>4</v>
      </c>
      <c r="BR2">
        <f>BQ2+1</f>
        <v>5</v>
      </c>
      <c r="BS2">
        <v>0</v>
      </c>
      <c r="BT2">
        <f aca="true" t="shared" si="1" ref="BT2:BY2">BS2+1</f>
        <v>1</v>
      </c>
      <c r="BU2">
        <f t="shared" si="1"/>
        <v>2</v>
      </c>
      <c r="BV2">
        <f t="shared" si="1"/>
        <v>3</v>
      </c>
      <c r="BW2">
        <f t="shared" si="1"/>
        <v>4</v>
      </c>
      <c r="BX2">
        <f t="shared" si="1"/>
        <v>5</v>
      </c>
      <c r="BY2">
        <f t="shared" si="1"/>
        <v>6</v>
      </c>
      <c r="BZ2">
        <v>0</v>
      </c>
      <c r="CA2">
        <f aca="true" t="shared" si="2" ref="CA2:CG2">BZ2+1</f>
        <v>1</v>
      </c>
      <c r="CB2">
        <f t="shared" si="2"/>
        <v>2</v>
      </c>
      <c r="CC2">
        <f t="shared" si="2"/>
        <v>3</v>
      </c>
      <c r="CD2">
        <f t="shared" si="2"/>
        <v>4</v>
      </c>
      <c r="CE2">
        <f t="shared" si="2"/>
        <v>5</v>
      </c>
      <c r="CF2">
        <f t="shared" si="2"/>
        <v>6</v>
      </c>
      <c r="CG2">
        <f t="shared" si="2"/>
        <v>7</v>
      </c>
      <c r="CH2">
        <v>0</v>
      </c>
      <c r="CI2">
        <f aca="true" t="shared" si="3" ref="CI2:CP2">CH2+1</f>
        <v>1</v>
      </c>
      <c r="CJ2">
        <f t="shared" si="3"/>
        <v>2</v>
      </c>
      <c r="CK2">
        <f t="shared" si="3"/>
        <v>3</v>
      </c>
      <c r="CL2">
        <f t="shared" si="3"/>
        <v>4</v>
      </c>
      <c r="CM2">
        <f t="shared" si="3"/>
        <v>5</v>
      </c>
      <c r="CN2">
        <f t="shared" si="3"/>
        <v>6</v>
      </c>
      <c r="CO2">
        <f t="shared" si="3"/>
        <v>7</v>
      </c>
      <c r="CP2">
        <f t="shared" si="3"/>
        <v>8</v>
      </c>
      <c r="CQ2">
        <v>0</v>
      </c>
      <c r="CR2">
        <f aca="true" t="shared" si="4" ref="CR2:CZ2">CQ2+1</f>
        <v>1</v>
      </c>
      <c r="CS2">
        <f t="shared" si="4"/>
        <v>2</v>
      </c>
      <c r="CT2">
        <f t="shared" si="4"/>
        <v>3</v>
      </c>
      <c r="CU2">
        <f t="shared" si="4"/>
        <v>4</v>
      </c>
      <c r="CV2">
        <f t="shared" si="4"/>
        <v>5</v>
      </c>
      <c r="CW2">
        <f t="shared" si="4"/>
        <v>6</v>
      </c>
      <c r="CX2">
        <f t="shared" si="4"/>
        <v>7</v>
      </c>
      <c r="CY2">
        <f t="shared" si="4"/>
        <v>8</v>
      </c>
      <c r="CZ2">
        <f t="shared" si="4"/>
        <v>9</v>
      </c>
      <c r="DA2">
        <v>0</v>
      </c>
      <c r="DB2">
        <f aca="true" t="shared" si="5" ref="DB2:DK2">DA2+1</f>
        <v>1</v>
      </c>
      <c r="DC2">
        <f t="shared" si="5"/>
        <v>2</v>
      </c>
      <c r="DD2">
        <f t="shared" si="5"/>
        <v>3</v>
      </c>
      <c r="DE2">
        <f t="shared" si="5"/>
        <v>4</v>
      </c>
      <c r="DF2">
        <f t="shared" si="5"/>
        <v>5</v>
      </c>
      <c r="DG2">
        <f t="shared" si="5"/>
        <v>6</v>
      </c>
      <c r="DH2">
        <f t="shared" si="5"/>
        <v>7</v>
      </c>
      <c r="DI2">
        <f t="shared" si="5"/>
        <v>8</v>
      </c>
      <c r="DJ2">
        <f t="shared" si="5"/>
        <v>9</v>
      </c>
      <c r="DK2">
        <f t="shared" si="5"/>
        <v>10</v>
      </c>
      <c r="DL2">
        <v>0</v>
      </c>
      <c r="DM2">
        <f aca="true" t="shared" si="6" ref="DM2:DW2">DL2+1</f>
        <v>1</v>
      </c>
      <c r="DN2">
        <f t="shared" si="6"/>
        <v>2</v>
      </c>
      <c r="DO2">
        <f t="shared" si="6"/>
        <v>3</v>
      </c>
      <c r="DP2">
        <f t="shared" si="6"/>
        <v>4</v>
      </c>
      <c r="DQ2">
        <f t="shared" si="6"/>
        <v>5</v>
      </c>
      <c r="DR2">
        <f t="shared" si="6"/>
        <v>6</v>
      </c>
      <c r="DS2">
        <f t="shared" si="6"/>
        <v>7</v>
      </c>
      <c r="DT2">
        <f t="shared" si="6"/>
        <v>8</v>
      </c>
      <c r="DU2">
        <f t="shared" si="6"/>
        <v>9</v>
      </c>
      <c r="DV2">
        <f t="shared" si="6"/>
        <v>10</v>
      </c>
      <c r="DW2">
        <f t="shared" si="6"/>
        <v>11</v>
      </c>
      <c r="DX2">
        <v>0</v>
      </c>
      <c r="DY2">
        <f aca="true" t="shared" si="7" ref="DY2:EJ2">DX2+1</f>
        <v>1</v>
      </c>
      <c r="DZ2">
        <f t="shared" si="7"/>
        <v>2</v>
      </c>
      <c r="EA2">
        <f t="shared" si="7"/>
        <v>3</v>
      </c>
      <c r="EB2">
        <f t="shared" si="7"/>
        <v>4</v>
      </c>
      <c r="EC2">
        <f t="shared" si="7"/>
        <v>5</v>
      </c>
      <c r="ED2">
        <f t="shared" si="7"/>
        <v>6</v>
      </c>
      <c r="EE2">
        <f t="shared" si="7"/>
        <v>7</v>
      </c>
      <c r="EF2">
        <f t="shared" si="7"/>
        <v>8</v>
      </c>
      <c r="EG2">
        <f t="shared" si="7"/>
        <v>9</v>
      </c>
      <c r="EH2">
        <f t="shared" si="7"/>
        <v>10</v>
      </c>
      <c r="EI2">
        <f t="shared" si="7"/>
        <v>11</v>
      </c>
      <c r="EJ2">
        <f t="shared" si="7"/>
        <v>12</v>
      </c>
      <c r="EK2">
        <v>0</v>
      </c>
      <c r="EL2">
        <f aca="true" t="shared" si="8" ref="EL2:EW2">EK2+1</f>
        <v>1</v>
      </c>
      <c r="EM2">
        <f t="shared" si="8"/>
        <v>2</v>
      </c>
      <c r="EN2">
        <f t="shared" si="8"/>
        <v>3</v>
      </c>
      <c r="EO2">
        <f t="shared" si="8"/>
        <v>4</v>
      </c>
      <c r="EP2">
        <f t="shared" si="8"/>
        <v>5</v>
      </c>
      <c r="EQ2">
        <f t="shared" si="8"/>
        <v>6</v>
      </c>
      <c r="ER2">
        <f t="shared" si="8"/>
        <v>7</v>
      </c>
      <c r="ES2">
        <f t="shared" si="8"/>
        <v>8</v>
      </c>
      <c r="ET2">
        <f t="shared" si="8"/>
        <v>9</v>
      </c>
      <c r="EU2">
        <f t="shared" si="8"/>
        <v>10</v>
      </c>
      <c r="EV2">
        <f t="shared" si="8"/>
        <v>11</v>
      </c>
      <c r="EW2">
        <f t="shared" si="8"/>
        <v>12</v>
      </c>
    </row>
    <row r="3" spans="1:153" ht="12.75">
      <c r="A3" t="s">
        <v>137</v>
      </c>
      <c r="B3">
        <v>60</v>
      </c>
      <c r="C3">
        <v>0</v>
      </c>
      <c r="D3">
        <v>41</v>
      </c>
      <c r="E3">
        <v>0</v>
      </c>
      <c r="F3" s="1">
        <f>B3-C3</f>
        <v>60</v>
      </c>
      <c r="G3" s="1">
        <f>D3-E3</f>
        <v>41</v>
      </c>
      <c r="H3" s="1">
        <f aca="true" t="shared" si="9" ref="H3:H62">F3+G3</f>
        <v>101</v>
      </c>
      <c r="I3">
        <f>G3/H3</f>
        <v>0.40594059405940597</v>
      </c>
      <c r="J3" s="2">
        <f>ROUND(I3,2)</f>
        <v>0.41</v>
      </c>
      <c r="N3"/>
      <c r="O3"/>
      <c r="P3"/>
      <c r="AH3">
        <f aca="true" t="shared" si="10" ref="AH3:AH14">SUM(AJ3:AW3)</f>
        <v>17</v>
      </c>
      <c r="AI3">
        <f>AI2+1</f>
        <v>2</v>
      </c>
      <c r="AJ3">
        <f>BA3</f>
        <v>8</v>
      </c>
      <c r="AK3">
        <f>BB3</f>
        <v>3</v>
      </c>
      <c r="AL3">
        <f>BC3</f>
        <v>6</v>
      </c>
      <c r="AX3" t="s">
        <v>294</v>
      </c>
      <c r="AY3">
        <f>COUNTIF(AY4:AY62,TRUE)</f>
        <v>22</v>
      </c>
      <c r="AZ3">
        <f aca="true" t="shared" si="11" ref="AZ3:DK3">COUNTIF(AZ4:AZ62,TRUE)</f>
        <v>12</v>
      </c>
      <c r="BA3">
        <f t="shared" si="11"/>
        <v>8</v>
      </c>
      <c r="BB3">
        <f t="shared" si="11"/>
        <v>3</v>
      </c>
      <c r="BC3">
        <f t="shared" si="11"/>
        <v>6</v>
      </c>
      <c r="BD3">
        <f t="shared" si="11"/>
        <v>1</v>
      </c>
      <c r="BE3">
        <f t="shared" si="11"/>
        <v>0</v>
      </c>
      <c r="BF3">
        <f t="shared" si="11"/>
        <v>1</v>
      </c>
      <c r="BG3">
        <f t="shared" si="11"/>
        <v>0</v>
      </c>
      <c r="BH3">
        <f t="shared" si="11"/>
        <v>2</v>
      </c>
      <c r="BI3">
        <f t="shared" si="11"/>
        <v>0</v>
      </c>
      <c r="BJ3">
        <f t="shared" si="11"/>
        <v>1</v>
      </c>
      <c r="BK3">
        <f t="shared" si="11"/>
        <v>1</v>
      </c>
      <c r="BL3">
        <f t="shared" si="11"/>
        <v>0</v>
      </c>
      <c r="BM3">
        <f t="shared" si="11"/>
        <v>0</v>
      </c>
      <c r="BN3">
        <f t="shared" si="11"/>
        <v>0</v>
      </c>
      <c r="BO3">
        <f t="shared" si="11"/>
        <v>0</v>
      </c>
      <c r="BP3">
        <f t="shared" si="11"/>
        <v>1</v>
      </c>
      <c r="BQ3">
        <f t="shared" si="11"/>
        <v>0</v>
      </c>
      <c r="BR3">
        <f t="shared" si="11"/>
        <v>0</v>
      </c>
      <c r="BS3">
        <f t="shared" si="11"/>
        <v>0</v>
      </c>
      <c r="BT3">
        <f t="shared" si="11"/>
        <v>0</v>
      </c>
      <c r="BU3">
        <f t="shared" si="11"/>
        <v>0</v>
      </c>
      <c r="BV3">
        <f t="shared" si="11"/>
        <v>0</v>
      </c>
      <c r="BW3">
        <f t="shared" si="11"/>
        <v>1</v>
      </c>
      <c r="BX3">
        <f t="shared" si="11"/>
        <v>0</v>
      </c>
      <c r="BY3">
        <f t="shared" si="11"/>
        <v>0</v>
      </c>
      <c r="BZ3">
        <f t="shared" si="11"/>
        <v>0</v>
      </c>
      <c r="CA3">
        <f t="shared" si="11"/>
        <v>0</v>
      </c>
      <c r="CB3">
        <f t="shared" si="11"/>
        <v>0</v>
      </c>
      <c r="CC3">
        <f t="shared" si="11"/>
        <v>0</v>
      </c>
      <c r="CD3">
        <f t="shared" si="11"/>
        <v>0</v>
      </c>
      <c r="CE3">
        <f t="shared" si="11"/>
        <v>0</v>
      </c>
      <c r="CF3">
        <f t="shared" si="11"/>
        <v>0</v>
      </c>
      <c r="CG3">
        <f t="shared" si="11"/>
        <v>0</v>
      </c>
      <c r="CH3">
        <f t="shared" si="11"/>
        <v>0</v>
      </c>
      <c r="CI3">
        <f t="shared" si="11"/>
        <v>0</v>
      </c>
      <c r="CJ3">
        <f t="shared" si="11"/>
        <v>0</v>
      </c>
      <c r="CK3">
        <f t="shared" si="11"/>
        <v>0</v>
      </c>
      <c r="CL3">
        <f t="shared" si="11"/>
        <v>0</v>
      </c>
      <c r="CM3">
        <f t="shared" si="11"/>
        <v>0</v>
      </c>
      <c r="CN3">
        <f t="shared" si="11"/>
        <v>0</v>
      </c>
      <c r="CO3">
        <f t="shared" si="11"/>
        <v>0</v>
      </c>
      <c r="CP3">
        <f t="shared" si="11"/>
        <v>0</v>
      </c>
      <c r="CQ3">
        <f t="shared" si="11"/>
        <v>0</v>
      </c>
      <c r="CR3">
        <f t="shared" si="11"/>
        <v>0</v>
      </c>
      <c r="CS3">
        <f t="shared" si="11"/>
        <v>0</v>
      </c>
      <c r="CT3">
        <f t="shared" si="11"/>
        <v>0</v>
      </c>
      <c r="CU3">
        <f t="shared" si="11"/>
        <v>0</v>
      </c>
      <c r="CV3">
        <f t="shared" si="11"/>
        <v>0</v>
      </c>
      <c r="CW3">
        <f t="shared" si="11"/>
        <v>0</v>
      </c>
      <c r="CX3">
        <f t="shared" si="11"/>
        <v>0</v>
      </c>
      <c r="CY3">
        <f t="shared" si="11"/>
        <v>0</v>
      </c>
      <c r="CZ3">
        <f t="shared" si="11"/>
        <v>0</v>
      </c>
      <c r="DA3">
        <f t="shared" si="11"/>
        <v>0</v>
      </c>
      <c r="DB3">
        <f t="shared" si="11"/>
        <v>0</v>
      </c>
      <c r="DC3">
        <f t="shared" si="11"/>
        <v>0</v>
      </c>
      <c r="DD3">
        <f t="shared" si="11"/>
        <v>0</v>
      </c>
      <c r="DE3">
        <f t="shared" si="11"/>
        <v>0</v>
      </c>
      <c r="DF3">
        <f t="shared" si="11"/>
        <v>0</v>
      </c>
      <c r="DG3">
        <f t="shared" si="11"/>
        <v>0</v>
      </c>
      <c r="DH3">
        <f t="shared" si="11"/>
        <v>0</v>
      </c>
      <c r="DI3">
        <f t="shared" si="11"/>
        <v>0</v>
      </c>
      <c r="DJ3">
        <f t="shared" si="11"/>
        <v>0</v>
      </c>
      <c r="DK3">
        <f t="shared" si="11"/>
        <v>0</v>
      </c>
      <c r="DL3">
        <f aca="true" t="shared" si="12" ref="DL3:EW3">COUNTIF(DL4:DL62,TRUE)</f>
        <v>0</v>
      </c>
      <c r="DM3">
        <f t="shared" si="12"/>
        <v>0</v>
      </c>
      <c r="DN3">
        <f t="shared" si="12"/>
        <v>0</v>
      </c>
      <c r="DO3">
        <f t="shared" si="12"/>
        <v>0</v>
      </c>
      <c r="DP3">
        <f t="shared" si="12"/>
        <v>0</v>
      </c>
      <c r="DQ3">
        <f t="shared" si="12"/>
        <v>0</v>
      </c>
      <c r="DR3">
        <f t="shared" si="12"/>
        <v>0</v>
      </c>
      <c r="DS3">
        <f t="shared" si="12"/>
        <v>0</v>
      </c>
      <c r="DT3">
        <f t="shared" si="12"/>
        <v>0</v>
      </c>
      <c r="DU3">
        <f t="shared" si="12"/>
        <v>0</v>
      </c>
      <c r="DV3">
        <f t="shared" si="12"/>
        <v>0</v>
      </c>
      <c r="DW3">
        <f t="shared" si="12"/>
        <v>0</v>
      </c>
      <c r="DX3">
        <f t="shared" si="12"/>
        <v>0</v>
      </c>
      <c r="DY3">
        <f t="shared" si="12"/>
        <v>0</v>
      </c>
      <c r="DZ3">
        <f t="shared" si="12"/>
        <v>0</v>
      </c>
      <c r="EA3">
        <f t="shared" si="12"/>
        <v>0</v>
      </c>
      <c r="EB3">
        <f t="shared" si="12"/>
        <v>0</v>
      </c>
      <c r="EC3">
        <f t="shared" si="12"/>
        <v>0</v>
      </c>
      <c r="ED3">
        <f t="shared" si="12"/>
        <v>0</v>
      </c>
      <c r="EE3">
        <f t="shared" si="12"/>
        <v>0</v>
      </c>
      <c r="EF3">
        <f t="shared" si="12"/>
        <v>0</v>
      </c>
      <c r="EG3">
        <f t="shared" si="12"/>
        <v>0</v>
      </c>
      <c r="EH3">
        <f t="shared" si="12"/>
        <v>0</v>
      </c>
      <c r="EI3">
        <f t="shared" si="12"/>
        <v>0</v>
      </c>
      <c r="EJ3">
        <f t="shared" si="12"/>
        <v>0</v>
      </c>
      <c r="EK3">
        <f t="shared" si="12"/>
        <v>0</v>
      </c>
      <c r="EL3">
        <f t="shared" si="12"/>
        <v>0</v>
      </c>
      <c r="EM3">
        <f t="shared" si="12"/>
        <v>0</v>
      </c>
      <c r="EN3">
        <f t="shared" si="12"/>
        <v>0</v>
      </c>
      <c r="EO3">
        <f t="shared" si="12"/>
        <v>0</v>
      </c>
      <c r="EP3">
        <f t="shared" si="12"/>
        <v>0</v>
      </c>
      <c r="EQ3">
        <f t="shared" si="12"/>
        <v>0</v>
      </c>
      <c r="ER3">
        <f t="shared" si="12"/>
        <v>0</v>
      </c>
      <c r="ES3">
        <f t="shared" si="12"/>
        <v>0</v>
      </c>
      <c r="ET3">
        <f t="shared" si="12"/>
        <v>0</v>
      </c>
      <c r="EU3">
        <f t="shared" si="12"/>
        <v>0</v>
      </c>
      <c r="EV3">
        <f t="shared" si="12"/>
        <v>0</v>
      </c>
      <c r="EW3">
        <f t="shared" si="12"/>
        <v>0</v>
      </c>
    </row>
    <row r="4" spans="1:153" ht="12.75">
      <c r="A4" t="s">
        <v>4</v>
      </c>
      <c r="B4">
        <v>0</v>
      </c>
      <c r="C4">
        <v>0</v>
      </c>
      <c r="D4">
        <v>1</v>
      </c>
      <c r="E4">
        <v>0</v>
      </c>
      <c r="F4">
        <f aca="true" t="shared" si="13" ref="F4:F62">B4-C4</f>
        <v>0</v>
      </c>
      <c r="G4">
        <f aca="true" t="shared" si="14" ref="G4:G62">D4-E4</f>
        <v>1</v>
      </c>
      <c r="H4">
        <f t="shared" si="9"/>
        <v>1</v>
      </c>
      <c r="I4">
        <f>IF(H4=0,0,G4/H4)</f>
        <v>1</v>
      </c>
      <c r="J4" s="2">
        <f aca="true" t="shared" si="15" ref="J4:J62">ROUND(G4/H4,1)</f>
        <v>1</v>
      </c>
      <c r="K4" s="5">
        <f>H4*(I4-I$3)^2</f>
        <v>0.3529065777864915</v>
      </c>
      <c r="L4" s="5"/>
      <c r="M4" s="15"/>
      <c r="N4" s="27" t="s">
        <v>309</v>
      </c>
      <c r="O4" s="25" t="s">
        <v>138</v>
      </c>
      <c r="P4" s="25" t="s">
        <v>137</v>
      </c>
      <c r="AH4">
        <f t="shared" si="10"/>
        <v>2</v>
      </c>
      <c r="AI4">
        <f aca="true" t="shared" si="16" ref="AI4:AI14">AI3+1</f>
        <v>3</v>
      </c>
      <c r="AJ4">
        <f>BD3</f>
        <v>1</v>
      </c>
      <c r="AK4">
        <f>BE3</f>
        <v>0</v>
      </c>
      <c r="AL4">
        <f>BF3</f>
        <v>1</v>
      </c>
      <c r="AM4">
        <f>BG3</f>
        <v>0</v>
      </c>
      <c r="AY4" t="b">
        <f aca="true" t="shared" si="17" ref="AY4:AY35">AND($H4=AY$66,$G4=AY$67)</f>
        <v>0</v>
      </c>
      <c r="AZ4" t="b">
        <f aca="true" t="shared" si="18" ref="AZ4:DK7">AND($H4=AZ$66,$G4=AZ$67)</f>
        <v>1</v>
      </c>
      <c r="BA4" t="b">
        <f t="shared" si="18"/>
        <v>0</v>
      </c>
      <c r="BB4" t="b">
        <f t="shared" si="18"/>
        <v>0</v>
      </c>
      <c r="BC4" t="b">
        <f t="shared" si="18"/>
        <v>0</v>
      </c>
      <c r="BD4" t="b">
        <f t="shared" si="18"/>
        <v>0</v>
      </c>
      <c r="BE4" t="b">
        <f t="shared" si="18"/>
        <v>0</v>
      </c>
      <c r="BF4" t="b">
        <f t="shared" si="18"/>
        <v>0</v>
      </c>
      <c r="BG4" t="b">
        <f t="shared" si="18"/>
        <v>0</v>
      </c>
      <c r="BH4" t="b">
        <f t="shared" si="18"/>
        <v>0</v>
      </c>
      <c r="BI4" t="b">
        <f t="shared" si="18"/>
        <v>0</v>
      </c>
      <c r="BJ4" t="b">
        <f t="shared" si="18"/>
        <v>0</v>
      </c>
      <c r="BK4" t="b">
        <f t="shared" si="18"/>
        <v>0</v>
      </c>
      <c r="BL4" t="b">
        <f t="shared" si="18"/>
        <v>0</v>
      </c>
      <c r="BM4" t="b">
        <f t="shared" si="18"/>
        <v>0</v>
      </c>
      <c r="BN4" t="b">
        <f t="shared" si="18"/>
        <v>0</v>
      </c>
      <c r="BO4" t="b">
        <f t="shared" si="18"/>
        <v>0</v>
      </c>
      <c r="BP4" t="b">
        <f t="shared" si="18"/>
        <v>0</v>
      </c>
      <c r="BQ4" t="b">
        <f t="shared" si="18"/>
        <v>0</v>
      </c>
      <c r="BR4" t="b">
        <f t="shared" si="18"/>
        <v>0</v>
      </c>
      <c r="BS4" t="b">
        <f t="shared" si="18"/>
        <v>0</v>
      </c>
      <c r="BT4" t="b">
        <f t="shared" si="18"/>
        <v>0</v>
      </c>
      <c r="BU4" t="b">
        <f t="shared" si="18"/>
        <v>0</v>
      </c>
      <c r="BV4" t="b">
        <f t="shared" si="18"/>
        <v>0</v>
      </c>
      <c r="BW4" t="b">
        <f t="shared" si="18"/>
        <v>0</v>
      </c>
      <c r="BX4" t="b">
        <f t="shared" si="18"/>
        <v>0</v>
      </c>
      <c r="BY4" t="b">
        <f t="shared" si="18"/>
        <v>0</v>
      </c>
      <c r="BZ4" t="b">
        <f t="shared" si="18"/>
        <v>0</v>
      </c>
      <c r="CA4" t="b">
        <f t="shared" si="18"/>
        <v>0</v>
      </c>
      <c r="CB4" t="b">
        <f t="shared" si="18"/>
        <v>0</v>
      </c>
      <c r="CC4" t="b">
        <f t="shared" si="18"/>
        <v>0</v>
      </c>
      <c r="CD4" t="b">
        <f t="shared" si="18"/>
        <v>0</v>
      </c>
      <c r="CE4" t="b">
        <f t="shared" si="18"/>
        <v>0</v>
      </c>
      <c r="CF4" t="b">
        <f t="shared" si="18"/>
        <v>0</v>
      </c>
      <c r="CG4" t="b">
        <f t="shared" si="18"/>
        <v>0</v>
      </c>
      <c r="CH4" t="b">
        <f t="shared" si="18"/>
        <v>0</v>
      </c>
      <c r="CI4" t="b">
        <f t="shared" si="18"/>
        <v>0</v>
      </c>
      <c r="CJ4" t="b">
        <f t="shared" si="18"/>
        <v>0</v>
      </c>
      <c r="CK4" t="b">
        <f t="shared" si="18"/>
        <v>0</v>
      </c>
      <c r="CL4" t="b">
        <f t="shared" si="18"/>
        <v>0</v>
      </c>
      <c r="CM4" t="b">
        <f t="shared" si="18"/>
        <v>0</v>
      </c>
      <c r="CN4" t="b">
        <f t="shared" si="18"/>
        <v>0</v>
      </c>
      <c r="CO4" t="b">
        <f t="shared" si="18"/>
        <v>0</v>
      </c>
      <c r="CP4" t="b">
        <f t="shared" si="18"/>
        <v>0</v>
      </c>
      <c r="CQ4" t="b">
        <f t="shared" si="18"/>
        <v>0</v>
      </c>
      <c r="CR4" t="b">
        <f t="shared" si="18"/>
        <v>0</v>
      </c>
      <c r="CS4" t="b">
        <f t="shared" si="18"/>
        <v>0</v>
      </c>
      <c r="CT4" t="b">
        <f t="shared" si="18"/>
        <v>0</v>
      </c>
      <c r="CU4" t="b">
        <f t="shared" si="18"/>
        <v>0</v>
      </c>
      <c r="CV4" t="b">
        <f t="shared" si="18"/>
        <v>0</v>
      </c>
      <c r="CW4" t="b">
        <f t="shared" si="18"/>
        <v>0</v>
      </c>
      <c r="CX4" t="b">
        <f t="shared" si="18"/>
        <v>0</v>
      </c>
      <c r="CY4" t="b">
        <f t="shared" si="18"/>
        <v>0</v>
      </c>
      <c r="CZ4" t="b">
        <f t="shared" si="18"/>
        <v>0</v>
      </c>
      <c r="DA4" t="b">
        <f t="shared" si="18"/>
        <v>0</v>
      </c>
      <c r="DB4" t="b">
        <f t="shared" si="18"/>
        <v>0</v>
      </c>
      <c r="DC4" t="b">
        <f t="shared" si="18"/>
        <v>0</v>
      </c>
      <c r="DD4" t="b">
        <f t="shared" si="18"/>
        <v>0</v>
      </c>
      <c r="DE4" t="b">
        <f t="shared" si="18"/>
        <v>0</v>
      </c>
      <c r="DF4" t="b">
        <f t="shared" si="18"/>
        <v>0</v>
      </c>
      <c r="DG4" t="b">
        <f t="shared" si="18"/>
        <v>0</v>
      </c>
      <c r="DH4" t="b">
        <f t="shared" si="18"/>
        <v>0</v>
      </c>
      <c r="DI4" t="b">
        <f t="shared" si="18"/>
        <v>0</v>
      </c>
      <c r="DJ4" t="b">
        <f t="shared" si="18"/>
        <v>0</v>
      </c>
      <c r="DK4" t="b">
        <f t="shared" si="18"/>
        <v>0</v>
      </c>
      <c r="DL4" t="b">
        <f aca="true" t="shared" si="19" ref="DL4:EW10">AND($H4=DL$66,$G4=DL$67)</f>
        <v>0</v>
      </c>
      <c r="DM4" t="b">
        <f t="shared" si="19"/>
        <v>0</v>
      </c>
      <c r="DN4" t="b">
        <f t="shared" si="19"/>
        <v>0</v>
      </c>
      <c r="DO4" t="b">
        <f t="shared" si="19"/>
        <v>0</v>
      </c>
      <c r="DP4" t="b">
        <f t="shared" si="19"/>
        <v>0</v>
      </c>
      <c r="DQ4" t="b">
        <f t="shared" si="19"/>
        <v>0</v>
      </c>
      <c r="DR4" t="b">
        <f t="shared" si="19"/>
        <v>0</v>
      </c>
      <c r="DS4" t="b">
        <f t="shared" si="19"/>
        <v>0</v>
      </c>
      <c r="DT4" t="b">
        <f t="shared" si="19"/>
        <v>0</v>
      </c>
      <c r="DU4" t="b">
        <f t="shared" si="19"/>
        <v>0</v>
      </c>
      <c r="DV4" t="b">
        <f t="shared" si="19"/>
        <v>0</v>
      </c>
      <c r="DW4" t="b">
        <f t="shared" si="19"/>
        <v>0</v>
      </c>
      <c r="DX4" t="b">
        <f t="shared" si="19"/>
        <v>0</v>
      </c>
      <c r="DY4" t="b">
        <f t="shared" si="19"/>
        <v>0</v>
      </c>
      <c r="DZ4" t="b">
        <f t="shared" si="19"/>
        <v>0</v>
      </c>
      <c r="EA4" t="b">
        <f t="shared" si="19"/>
        <v>0</v>
      </c>
      <c r="EB4" t="b">
        <f t="shared" si="19"/>
        <v>0</v>
      </c>
      <c r="EC4" t="b">
        <f t="shared" si="19"/>
        <v>0</v>
      </c>
      <c r="ED4" t="b">
        <f t="shared" si="19"/>
        <v>0</v>
      </c>
      <c r="EE4" t="b">
        <f t="shared" si="19"/>
        <v>0</v>
      </c>
      <c r="EF4" t="b">
        <f t="shared" si="19"/>
        <v>0</v>
      </c>
      <c r="EG4" t="b">
        <f t="shared" si="19"/>
        <v>0</v>
      </c>
      <c r="EH4" t="b">
        <f t="shared" si="19"/>
        <v>0</v>
      </c>
      <c r="EI4" t="b">
        <f t="shared" si="19"/>
        <v>0</v>
      </c>
      <c r="EJ4" t="b">
        <f t="shared" si="19"/>
        <v>0</v>
      </c>
      <c r="EK4" t="b">
        <f t="shared" si="19"/>
        <v>0</v>
      </c>
      <c r="EL4" t="b">
        <f t="shared" si="19"/>
        <v>0</v>
      </c>
      <c r="EM4" t="b">
        <f t="shared" si="19"/>
        <v>0</v>
      </c>
      <c r="EN4" t="b">
        <f t="shared" si="19"/>
        <v>0</v>
      </c>
      <c r="EO4" t="b">
        <f t="shared" si="19"/>
        <v>0</v>
      </c>
      <c r="EP4" t="b">
        <f t="shared" si="19"/>
        <v>0</v>
      </c>
      <c r="EQ4" t="b">
        <f t="shared" si="19"/>
        <v>0</v>
      </c>
      <c r="ER4" t="b">
        <f t="shared" si="19"/>
        <v>0</v>
      </c>
      <c r="ES4" t="b">
        <f t="shared" si="19"/>
        <v>0</v>
      </c>
      <c r="ET4" t="b">
        <f t="shared" si="19"/>
        <v>0</v>
      </c>
      <c r="EU4" t="b">
        <f t="shared" si="19"/>
        <v>0</v>
      </c>
      <c r="EV4" t="b">
        <f t="shared" si="19"/>
        <v>0</v>
      </c>
      <c r="EW4" t="b">
        <f t="shared" si="19"/>
        <v>0</v>
      </c>
    </row>
    <row r="5" spans="1:153" ht="12.75">
      <c r="A5" t="s">
        <v>5</v>
      </c>
      <c r="B5">
        <v>0</v>
      </c>
      <c r="C5">
        <v>0</v>
      </c>
      <c r="D5">
        <v>1</v>
      </c>
      <c r="E5">
        <v>0</v>
      </c>
      <c r="F5">
        <f t="shared" si="13"/>
        <v>0</v>
      </c>
      <c r="G5">
        <f t="shared" si="14"/>
        <v>1</v>
      </c>
      <c r="H5">
        <f t="shared" si="9"/>
        <v>1</v>
      </c>
      <c r="I5">
        <f aca="true" t="shared" si="20" ref="I5:I62">IF(H5=0,0,G5/H5)</f>
        <v>1</v>
      </c>
      <c r="J5" s="2">
        <f t="shared" si="15"/>
        <v>1</v>
      </c>
      <c r="K5" s="5">
        <f aca="true" t="shared" si="21" ref="K5:K62">H5*(I5-I$3)^2</f>
        <v>0.3529065777864915</v>
      </c>
      <c r="L5" s="5"/>
      <c r="M5" s="15"/>
      <c r="N5" s="12">
        <v>0</v>
      </c>
      <c r="O5" s="12">
        <f aca="true" t="shared" si="22" ref="O5:O15">COUNTIF(J$69:J$125,N5)</f>
        <v>9</v>
      </c>
      <c r="P5" s="12">
        <f aca="true" t="shared" si="23" ref="P5:P15">COUNTIF(J$4:J$67,N5)</f>
        <v>33</v>
      </c>
      <c r="AH5">
        <f t="shared" si="10"/>
        <v>4</v>
      </c>
      <c r="AI5">
        <f t="shared" si="16"/>
        <v>4</v>
      </c>
      <c r="AJ5">
        <f>BH3</f>
        <v>2</v>
      </c>
      <c r="AK5">
        <f>BI3</f>
        <v>0</v>
      </c>
      <c r="AL5">
        <f>BJ3</f>
        <v>1</v>
      </c>
      <c r="AM5">
        <f>BK3</f>
        <v>1</v>
      </c>
      <c r="AN5">
        <f>BL3</f>
        <v>0</v>
      </c>
      <c r="AY5" t="b">
        <f t="shared" si="17"/>
        <v>0</v>
      </c>
      <c r="AZ5" t="b">
        <f t="shared" si="18"/>
        <v>1</v>
      </c>
      <c r="BA5" t="b">
        <f t="shared" si="18"/>
        <v>0</v>
      </c>
      <c r="BB5" t="b">
        <f t="shared" si="18"/>
        <v>0</v>
      </c>
      <c r="BC5" t="b">
        <f t="shared" si="18"/>
        <v>0</v>
      </c>
      <c r="BD5" t="b">
        <f t="shared" si="18"/>
        <v>0</v>
      </c>
      <c r="BE5" t="b">
        <f t="shared" si="18"/>
        <v>0</v>
      </c>
      <c r="BF5" t="b">
        <f t="shared" si="18"/>
        <v>0</v>
      </c>
      <c r="BG5" t="b">
        <f t="shared" si="18"/>
        <v>0</v>
      </c>
      <c r="BH5" t="b">
        <f t="shared" si="18"/>
        <v>0</v>
      </c>
      <c r="BI5" t="b">
        <f t="shared" si="18"/>
        <v>0</v>
      </c>
      <c r="BJ5" t="b">
        <f t="shared" si="18"/>
        <v>0</v>
      </c>
      <c r="BK5" t="b">
        <f t="shared" si="18"/>
        <v>0</v>
      </c>
      <c r="BL5" t="b">
        <f t="shared" si="18"/>
        <v>0</v>
      </c>
      <c r="BM5" t="b">
        <f t="shared" si="18"/>
        <v>0</v>
      </c>
      <c r="BN5" t="b">
        <f t="shared" si="18"/>
        <v>0</v>
      </c>
      <c r="BO5" t="b">
        <f t="shared" si="18"/>
        <v>0</v>
      </c>
      <c r="BP5" t="b">
        <f t="shared" si="18"/>
        <v>0</v>
      </c>
      <c r="BQ5" t="b">
        <f t="shared" si="18"/>
        <v>0</v>
      </c>
      <c r="BR5" t="b">
        <f t="shared" si="18"/>
        <v>0</v>
      </c>
      <c r="BS5" t="b">
        <f t="shared" si="18"/>
        <v>0</v>
      </c>
      <c r="BT5" t="b">
        <f t="shared" si="18"/>
        <v>0</v>
      </c>
      <c r="BU5" t="b">
        <f t="shared" si="18"/>
        <v>0</v>
      </c>
      <c r="BV5" t="b">
        <f t="shared" si="18"/>
        <v>0</v>
      </c>
      <c r="BW5" t="b">
        <f t="shared" si="18"/>
        <v>0</v>
      </c>
      <c r="BX5" t="b">
        <f t="shared" si="18"/>
        <v>0</v>
      </c>
      <c r="BY5" t="b">
        <f t="shared" si="18"/>
        <v>0</v>
      </c>
      <c r="BZ5" t="b">
        <f t="shared" si="18"/>
        <v>0</v>
      </c>
      <c r="CA5" t="b">
        <f t="shared" si="18"/>
        <v>0</v>
      </c>
      <c r="CB5" t="b">
        <f t="shared" si="18"/>
        <v>0</v>
      </c>
      <c r="CC5" t="b">
        <f t="shared" si="18"/>
        <v>0</v>
      </c>
      <c r="CD5" t="b">
        <f t="shared" si="18"/>
        <v>0</v>
      </c>
      <c r="CE5" t="b">
        <f t="shared" si="18"/>
        <v>0</v>
      </c>
      <c r="CF5" t="b">
        <f t="shared" si="18"/>
        <v>0</v>
      </c>
      <c r="CG5" t="b">
        <f t="shared" si="18"/>
        <v>0</v>
      </c>
      <c r="CH5" t="b">
        <f t="shared" si="18"/>
        <v>0</v>
      </c>
      <c r="CI5" t="b">
        <f t="shared" si="18"/>
        <v>0</v>
      </c>
      <c r="CJ5" t="b">
        <f t="shared" si="18"/>
        <v>0</v>
      </c>
      <c r="CK5" t="b">
        <f t="shared" si="18"/>
        <v>0</v>
      </c>
      <c r="CL5" t="b">
        <f t="shared" si="18"/>
        <v>0</v>
      </c>
      <c r="CM5" t="b">
        <f t="shared" si="18"/>
        <v>0</v>
      </c>
      <c r="CN5" t="b">
        <f t="shared" si="18"/>
        <v>0</v>
      </c>
      <c r="CO5" t="b">
        <f t="shared" si="18"/>
        <v>0</v>
      </c>
      <c r="CP5" t="b">
        <f t="shared" si="18"/>
        <v>0</v>
      </c>
      <c r="CQ5" t="b">
        <f t="shared" si="18"/>
        <v>0</v>
      </c>
      <c r="CR5" t="b">
        <f t="shared" si="18"/>
        <v>0</v>
      </c>
      <c r="CS5" t="b">
        <f t="shared" si="18"/>
        <v>0</v>
      </c>
      <c r="CT5" t="b">
        <f t="shared" si="18"/>
        <v>0</v>
      </c>
      <c r="CU5" t="b">
        <f t="shared" si="18"/>
        <v>0</v>
      </c>
      <c r="CV5" t="b">
        <f t="shared" si="18"/>
        <v>0</v>
      </c>
      <c r="CW5" t="b">
        <f t="shared" si="18"/>
        <v>0</v>
      </c>
      <c r="CX5" t="b">
        <f t="shared" si="18"/>
        <v>0</v>
      </c>
      <c r="CY5" t="b">
        <f t="shared" si="18"/>
        <v>0</v>
      </c>
      <c r="CZ5" t="b">
        <f t="shared" si="18"/>
        <v>0</v>
      </c>
      <c r="DA5" t="b">
        <f t="shared" si="18"/>
        <v>0</v>
      </c>
      <c r="DB5" t="b">
        <f t="shared" si="18"/>
        <v>0</v>
      </c>
      <c r="DC5" t="b">
        <f t="shared" si="18"/>
        <v>0</v>
      </c>
      <c r="DD5" t="b">
        <f t="shared" si="18"/>
        <v>0</v>
      </c>
      <c r="DE5" t="b">
        <f t="shared" si="18"/>
        <v>0</v>
      </c>
      <c r="DF5" t="b">
        <f t="shared" si="18"/>
        <v>0</v>
      </c>
      <c r="DG5" t="b">
        <f t="shared" si="18"/>
        <v>0</v>
      </c>
      <c r="DH5" t="b">
        <f t="shared" si="18"/>
        <v>0</v>
      </c>
      <c r="DI5" t="b">
        <f t="shared" si="18"/>
        <v>0</v>
      </c>
      <c r="DJ5" t="b">
        <f t="shared" si="18"/>
        <v>0</v>
      </c>
      <c r="DK5" t="b">
        <f t="shared" si="18"/>
        <v>0</v>
      </c>
      <c r="DL5" t="b">
        <f t="shared" si="19"/>
        <v>0</v>
      </c>
      <c r="DM5" t="b">
        <f t="shared" si="19"/>
        <v>0</v>
      </c>
      <c r="DN5" t="b">
        <f t="shared" si="19"/>
        <v>0</v>
      </c>
      <c r="DO5" t="b">
        <f t="shared" si="19"/>
        <v>0</v>
      </c>
      <c r="DP5" t="b">
        <f t="shared" si="19"/>
        <v>0</v>
      </c>
      <c r="DQ5" t="b">
        <f t="shared" si="19"/>
        <v>0</v>
      </c>
      <c r="DR5" t="b">
        <f t="shared" si="19"/>
        <v>0</v>
      </c>
      <c r="DS5" t="b">
        <f t="shared" si="19"/>
        <v>0</v>
      </c>
      <c r="DT5" t="b">
        <f t="shared" si="19"/>
        <v>0</v>
      </c>
      <c r="DU5" t="b">
        <f t="shared" si="19"/>
        <v>0</v>
      </c>
      <c r="DV5" t="b">
        <f t="shared" si="19"/>
        <v>0</v>
      </c>
      <c r="DW5" t="b">
        <f t="shared" si="19"/>
        <v>0</v>
      </c>
      <c r="DX5" t="b">
        <f t="shared" si="19"/>
        <v>0</v>
      </c>
      <c r="DY5" t="b">
        <f t="shared" si="19"/>
        <v>0</v>
      </c>
      <c r="DZ5" t="b">
        <f t="shared" si="19"/>
        <v>0</v>
      </c>
      <c r="EA5" t="b">
        <f t="shared" si="19"/>
        <v>0</v>
      </c>
      <c r="EB5" t="b">
        <f t="shared" si="19"/>
        <v>0</v>
      </c>
      <c r="EC5" t="b">
        <f t="shared" si="19"/>
        <v>0</v>
      </c>
      <c r="ED5" t="b">
        <f t="shared" si="19"/>
        <v>0</v>
      </c>
      <c r="EE5" t="b">
        <f t="shared" si="19"/>
        <v>0</v>
      </c>
      <c r="EF5" t="b">
        <f t="shared" si="19"/>
        <v>0</v>
      </c>
      <c r="EG5" t="b">
        <f t="shared" si="19"/>
        <v>0</v>
      </c>
      <c r="EH5" t="b">
        <f t="shared" si="19"/>
        <v>0</v>
      </c>
      <c r="EI5" t="b">
        <f t="shared" si="19"/>
        <v>0</v>
      </c>
      <c r="EJ5" t="b">
        <f t="shared" si="19"/>
        <v>0</v>
      </c>
      <c r="EK5" t="b">
        <f t="shared" si="19"/>
        <v>0</v>
      </c>
      <c r="EL5" t="b">
        <f t="shared" si="19"/>
        <v>0</v>
      </c>
      <c r="EM5" t="b">
        <f t="shared" si="19"/>
        <v>0</v>
      </c>
      <c r="EN5" t="b">
        <f t="shared" si="19"/>
        <v>0</v>
      </c>
      <c r="EO5" t="b">
        <f t="shared" si="19"/>
        <v>0</v>
      </c>
      <c r="EP5" t="b">
        <f t="shared" si="19"/>
        <v>0</v>
      </c>
      <c r="EQ5" t="b">
        <f t="shared" si="19"/>
        <v>0</v>
      </c>
      <c r="ER5" t="b">
        <f t="shared" si="19"/>
        <v>0</v>
      </c>
      <c r="ES5" t="b">
        <f t="shared" si="19"/>
        <v>0</v>
      </c>
      <c r="ET5" t="b">
        <f t="shared" si="19"/>
        <v>0</v>
      </c>
      <c r="EU5" t="b">
        <f t="shared" si="19"/>
        <v>0</v>
      </c>
      <c r="EV5" t="b">
        <f t="shared" si="19"/>
        <v>0</v>
      </c>
      <c r="EW5" t="b">
        <f t="shared" si="19"/>
        <v>0</v>
      </c>
    </row>
    <row r="6" spans="1:153" ht="12.75">
      <c r="A6" t="s">
        <v>7</v>
      </c>
      <c r="B6">
        <v>0</v>
      </c>
      <c r="C6">
        <v>0</v>
      </c>
      <c r="D6">
        <v>1</v>
      </c>
      <c r="E6">
        <v>0</v>
      </c>
      <c r="F6">
        <f t="shared" si="13"/>
        <v>0</v>
      </c>
      <c r="G6">
        <f t="shared" si="14"/>
        <v>1</v>
      </c>
      <c r="H6">
        <f t="shared" si="9"/>
        <v>1</v>
      </c>
      <c r="I6">
        <f t="shared" si="20"/>
        <v>1</v>
      </c>
      <c r="J6" s="2">
        <f t="shared" si="15"/>
        <v>1</v>
      </c>
      <c r="K6" s="5">
        <f t="shared" si="21"/>
        <v>0.3529065777864915</v>
      </c>
      <c r="L6" s="5"/>
      <c r="M6" s="15"/>
      <c r="N6" s="12">
        <f aca="true" t="shared" si="24" ref="N6:N15">N5+0.1</f>
        <v>0.1</v>
      </c>
      <c r="O6" s="12">
        <f t="shared" si="22"/>
        <v>0</v>
      </c>
      <c r="P6" s="12">
        <f t="shared" si="23"/>
        <v>0</v>
      </c>
      <c r="AH6">
        <f t="shared" si="10"/>
        <v>1</v>
      </c>
      <c r="AI6">
        <f t="shared" si="16"/>
        <v>5</v>
      </c>
      <c r="AJ6">
        <f aca="true" t="shared" si="25" ref="AJ6:AO6">BM3</f>
        <v>0</v>
      </c>
      <c r="AK6">
        <f t="shared" si="25"/>
        <v>0</v>
      </c>
      <c r="AL6">
        <f t="shared" si="25"/>
        <v>0</v>
      </c>
      <c r="AM6">
        <f t="shared" si="25"/>
        <v>1</v>
      </c>
      <c r="AN6">
        <f t="shared" si="25"/>
        <v>0</v>
      </c>
      <c r="AO6">
        <f t="shared" si="25"/>
        <v>0</v>
      </c>
      <c r="AY6" t="b">
        <f t="shared" si="17"/>
        <v>0</v>
      </c>
      <c r="AZ6" t="b">
        <f t="shared" si="18"/>
        <v>1</v>
      </c>
      <c r="BA6" t="b">
        <f t="shared" si="18"/>
        <v>0</v>
      </c>
      <c r="BB6" t="b">
        <f t="shared" si="18"/>
        <v>0</v>
      </c>
      <c r="BC6" t="b">
        <f t="shared" si="18"/>
        <v>0</v>
      </c>
      <c r="BD6" t="b">
        <f t="shared" si="18"/>
        <v>0</v>
      </c>
      <c r="BE6" t="b">
        <f t="shared" si="18"/>
        <v>0</v>
      </c>
      <c r="BF6" t="b">
        <f t="shared" si="18"/>
        <v>0</v>
      </c>
      <c r="BG6" t="b">
        <f t="shared" si="18"/>
        <v>0</v>
      </c>
      <c r="BH6" t="b">
        <f t="shared" si="18"/>
        <v>0</v>
      </c>
      <c r="BI6" t="b">
        <f t="shared" si="18"/>
        <v>0</v>
      </c>
      <c r="BJ6" t="b">
        <f t="shared" si="18"/>
        <v>0</v>
      </c>
      <c r="BK6" t="b">
        <f t="shared" si="18"/>
        <v>0</v>
      </c>
      <c r="BL6" t="b">
        <f t="shared" si="18"/>
        <v>0</v>
      </c>
      <c r="BM6" t="b">
        <f t="shared" si="18"/>
        <v>0</v>
      </c>
      <c r="BN6" t="b">
        <f t="shared" si="18"/>
        <v>0</v>
      </c>
      <c r="BO6" t="b">
        <f t="shared" si="18"/>
        <v>0</v>
      </c>
      <c r="BP6" t="b">
        <f t="shared" si="18"/>
        <v>0</v>
      </c>
      <c r="BQ6" t="b">
        <f t="shared" si="18"/>
        <v>0</v>
      </c>
      <c r="BR6" t="b">
        <f t="shared" si="18"/>
        <v>0</v>
      </c>
      <c r="BS6" t="b">
        <f t="shared" si="18"/>
        <v>0</v>
      </c>
      <c r="BT6" t="b">
        <f t="shared" si="18"/>
        <v>0</v>
      </c>
      <c r="BU6" t="b">
        <f t="shared" si="18"/>
        <v>0</v>
      </c>
      <c r="BV6" t="b">
        <f t="shared" si="18"/>
        <v>0</v>
      </c>
      <c r="BW6" t="b">
        <f t="shared" si="18"/>
        <v>0</v>
      </c>
      <c r="BX6" t="b">
        <f t="shared" si="18"/>
        <v>0</v>
      </c>
      <c r="BY6" t="b">
        <f t="shared" si="18"/>
        <v>0</v>
      </c>
      <c r="BZ6" t="b">
        <f t="shared" si="18"/>
        <v>0</v>
      </c>
      <c r="CA6" t="b">
        <f t="shared" si="18"/>
        <v>0</v>
      </c>
      <c r="CB6" t="b">
        <f t="shared" si="18"/>
        <v>0</v>
      </c>
      <c r="CC6" t="b">
        <f t="shared" si="18"/>
        <v>0</v>
      </c>
      <c r="CD6" t="b">
        <f t="shared" si="18"/>
        <v>0</v>
      </c>
      <c r="CE6" t="b">
        <f t="shared" si="18"/>
        <v>0</v>
      </c>
      <c r="CF6" t="b">
        <f t="shared" si="18"/>
        <v>0</v>
      </c>
      <c r="CG6" t="b">
        <f t="shared" si="18"/>
        <v>0</v>
      </c>
      <c r="CH6" t="b">
        <f t="shared" si="18"/>
        <v>0</v>
      </c>
      <c r="CI6" t="b">
        <f t="shared" si="18"/>
        <v>0</v>
      </c>
      <c r="CJ6" t="b">
        <f t="shared" si="18"/>
        <v>0</v>
      </c>
      <c r="CK6" t="b">
        <f t="shared" si="18"/>
        <v>0</v>
      </c>
      <c r="CL6" t="b">
        <f t="shared" si="18"/>
        <v>0</v>
      </c>
      <c r="CM6" t="b">
        <f t="shared" si="18"/>
        <v>0</v>
      </c>
      <c r="CN6" t="b">
        <f t="shared" si="18"/>
        <v>0</v>
      </c>
      <c r="CO6" t="b">
        <f t="shared" si="18"/>
        <v>0</v>
      </c>
      <c r="CP6" t="b">
        <f t="shared" si="18"/>
        <v>0</v>
      </c>
      <c r="CQ6" t="b">
        <f t="shared" si="18"/>
        <v>0</v>
      </c>
      <c r="CR6" t="b">
        <f t="shared" si="18"/>
        <v>0</v>
      </c>
      <c r="CS6" t="b">
        <f t="shared" si="18"/>
        <v>0</v>
      </c>
      <c r="CT6" t="b">
        <f t="shared" si="18"/>
        <v>0</v>
      </c>
      <c r="CU6" t="b">
        <f t="shared" si="18"/>
        <v>0</v>
      </c>
      <c r="CV6" t="b">
        <f t="shared" si="18"/>
        <v>0</v>
      </c>
      <c r="CW6" t="b">
        <f t="shared" si="18"/>
        <v>0</v>
      </c>
      <c r="CX6" t="b">
        <f t="shared" si="18"/>
        <v>0</v>
      </c>
      <c r="CY6" t="b">
        <f t="shared" si="18"/>
        <v>0</v>
      </c>
      <c r="CZ6" t="b">
        <f t="shared" si="18"/>
        <v>0</v>
      </c>
      <c r="DA6" t="b">
        <f t="shared" si="18"/>
        <v>0</v>
      </c>
      <c r="DB6" t="b">
        <f t="shared" si="18"/>
        <v>0</v>
      </c>
      <c r="DC6" t="b">
        <f t="shared" si="18"/>
        <v>0</v>
      </c>
      <c r="DD6" t="b">
        <f t="shared" si="18"/>
        <v>0</v>
      </c>
      <c r="DE6" t="b">
        <f t="shared" si="18"/>
        <v>0</v>
      </c>
      <c r="DF6" t="b">
        <f t="shared" si="18"/>
        <v>0</v>
      </c>
      <c r="DG6" t="b">
        <f t="shared" si="18"/>
        <v>0</v>
      </c>
      <c r="DH6" t="b">
        <f t="shared" si="18"/>
        <v>0</v>
      </c>
      <c r="DI6" t="b">
        <f t="shared" si="18"/>
        <v>0</v>
      </c>
      <c r="DJ6" t="b">
        <f t="shared" si="18"/>
        <v>0</v>
      </c>
      <c r="DK6" t="b">
        <f t="shared" si="18"/>
        <v>0</v>
      </c>
      <c r="DL6" t="b">
        <f t="shared" si="19"/>
        <v>0</v>
      </c>
      <c r="DM6" t="b">
        <f t="shared" si="19"/>
        <v>0</v>
      </c>
      <c r="DN6" t="b">
        <f t="shared" si="19"/>
        <v>0</v>
      </c>
      <c r="DO6" t="b">
        <f t="shared" si="19"/>
        <v>0</v>
      </c>
      <c r="DP6" t="b">
        <f t="shared" si="19"/>
        <v>0</v>
      </c>
      <c r="DQ6" t="b">
        <f t="shared" si="19"/>
        <v>0</v>
      </c>
      <c r="DR6" t="b">
        <f t="shared" si="19"/>
        <v>0</v>
      </c>
      <c r="DS6" t="b">
        <f t="shared" si="19"/>
        <v>0</v>
      </c>
      <c r="DT6" t="b">
        <f t="shared" si="19"/>
        <v>0</v>
      </c>
      <c r="DU6" t="b">
        <f t="shared" si="19"/>
        <v>0</v>
      </c>
      <c r="DV6" t="b">
        <f t="shared" si="19"/>
        <v>0</v>
      </c>
      <c r="DW6" t="b">
        <f t="shared" si="19"/>
        <v>0</v>
      </c>
      <c r="DX6" t="b">
        <f t="shared" si="19"/>
        <v>0</v>
      </c>
      <c r="DY6" t="b">
        <f t="shared" si="19"/>
        <v>0</v>
      </c>
      <c r="DZ6" t="b">
        <f t="shared" si="19"/>
        <v>0</v>
      </c>
      <c r="EA6" t="b">
        <f t="shared" si="19"/>
        <v>0</v>
      </c>
      <c r="EB6" t="b">
        <f t="shared" si="19"/>
        <v>0</v>
      </c>
      <c r="EC6" t="b">
        <f t="shared" si="19"/>
        <v>0</v>
      </c>
      <c r="ED6" t="b">
        <f t="shared" si="19"/>
        <v>0</v>
      </c>
      <c r="EE6" t="b">
        <f t="shared" si="19"/>
        <v>0</v>
      </c>
      <c r="EF6" t="b">
        <f t="shared" si="19"/>
        <v>0</v>
      </c>
      <c r="EG6" t="b">
        <f t="shared" si="19"/>
        <v>0</v>
      </c>
      <c r="EH6" t="b">
        <f t="shared" si="19"/>
        <v>0</v>
      </c>
      <c r="EI6" t="b">
        <f t="shared" si="19"/>
        <v>0</v>
      </c>
      <c r="EJ6" t="b">
        <f t="shared" si="19"/>
        <v>0</v>
      </c>
      <c r="EK6" t="b">
        <f t="shared" si="19"/>
        <v>0</v>
      </c>
      <c r="EL6" t="b">
        <f t="shared" si="19"/>
        <v>0</v>
      </c>
      <c r="EM6" t="b">
        <f t="shared" si="19"/>
        <v>0</v>
      </c>
      <c r="EN6" t="b">
        <f t="shared" si="19"/>
        <v>0</v>
      </c>
      <c r="EO6" t="b">
        <f t="shared" si="19"/>
        <v>0</v>
      </c>
      <c r="EP6" t="b">
        <f t="shared" si="19"/>
        <v>0</v>
      </c>
      <c r="EQ6" t="b">
        <f t="shared" si="19"/>
        <v>0</v>
      </c>
      <c r="ER6" t="b">
        <f t="shared" si="19"/>
        <v>0</v>
      </c>
      <c r="ES6" t="b">
        <f t="shared" si="19"/>
        <v>0</v>
      </c>
      <c r="ET6" t="b">
        <f t="shared" si="19"/>
        <v>0</v>
      </c>
      <c r="EU6" t="b">
        <f t="shared" si="19"/>
        <v>0</v>
      </c>
      <c r="EV6" t="b">
        <f t="shared" si="19"/>
        <v>0</v>
      </c>
      <c r="EW6" t="b">
        <f t="shared" si="19"/>
        <v>0</v>
      </c>
    </row>
    <row r="7" spans="1:153" ht="12.75">
      <c r="A7" t="s">
        <v>8</v>
      </c>
      <c r="B7">
        <v>0</v>
      </c>
      <c r="C7">
        <v>0</v>
      </c>
      <c r="D7">
        <v>1</v>
      </c>
      <c r="E7">
        <v>0</v>
      </c>
      <c r="F7">
        <f t="shared" si="13"/>
        <v>0</v>
      </c>
      <c r="G7">
        <f t="shared" si="14"/>
        <v>1</v>
      </c>
      <c r="H7">
        <f t="shared" si="9"/>
        <v>1</v>
      </c>
      <c r="I7">
        <f t="shared" si="20"/>
        <v>1</v>
      </c>
      <c r="J7" s="2">
        <f t="shared" si="15"/>
        <v>1</v>
      </c>
      <c r="K7" s="5">
        <f t="shared" si="21"/>
        <v>0.3529065777864915</v>
      </c>
      <c r="L7" s="5"/>
      <c r="M7" s="15"/>
      <c r="N7" s="12">
        <f t="shared" si="24"/>
        <v>0.2</v>
      </c>
      <c r="O7" s="12">
        <f t="shared" si="22"/>
        <v>1</v>
      </c>
      <c r="P7" s="12">
        <f t="shared" si="23"/>
        <v>0</v>
      </c>
      <c r="AH7">
        <f t="shared" si="10"/>
        <v>1</v>
      </c>
      <c r="AI7">
        <f t="shared" si="16"/>
        <v>6</v>
      </c>
      <c r="AJ7">
        <f aca="true" t="shared" si="26" ref="AJ7:AP7">BS3</f>
        <v>0</v>
      </c>
      <c r="AK7">
        <f t="shared" si="26"/>
        <v>0</v>
      </c>
      <c r="AL7">
        <f t="shared" si="26"/>
        <v>0</v>
      </c>
      <c r="AM7">
        <f t="shared" si="26"/>
        <v>0</v>
      </c>
      <c r="AN7">
        <f t="shared" si="26"/>
        <v>1</v>
      </c>
      <c r="AO7">
        <f t="shared" si="26"/>
        <v>0</v>
      </c>
      <c r="AP7">
        <f t="shared" si="26"/>
        <v>0</v>
      </c>
      <c r="AY7" t="b">
        <f t="shared" si="17"/>
        <v>0</v>
      </c>
      <c r="AZ7" t="b">
        <f t="shared" si="18"/>
        <v>1</v>
      </c>
      <c r="BA7" t="b">
        <f t="shared" si="18"/>
        <v>0</v>
      </c>
      <c r="BB7" t="b">
        <f t="shared" si="18"/>
        <v>0</v>
      </c>
      <c r="BC7" t="b">
        <f t="shared" si="18"/>
        <v>0</v>
      </c>
      <c r="BD7" t="b">
        <f t="shared" si="18"/>
        <v>0</v>
      </c>
      <c r="BE7" t="b">
        <f t="shared" si="18"/>
        <v>0</v>
      </c>
      <c r="BF7" t="b">
        <f t="shared" si="18"/>
        <v>0</v>
      </c>
      <c r="BG7" t="b">
        <f t="shared" si="18"/>
        <v>0</v>
      </c>
      <c r="BH7" t="b">
        <f t="shared" si="18"/>
        <v>0</v>
      </c>
      <c r="BI7" t="b">
        <f t="shared" si="18"/>
        <v>0</v>
      </c>
      <c r="BJ7" t="b">
        <f t="shared" si="18"/>
        <v>0</v>
      </c>
      <c r="BK7" t="b">
        <f t="shared" si="18"/>
        <v>0</v>
      </c>
      <c r="BL7" t="b">
        <f t="shared" si="18"/>
        <v>0</v>
      </c>
      <c r="BM7" t="b">
        <f t="shared" si="18"/>
        <v>0</v>
      </c>
      <c r="BN7" t="b">
        <f t="shared" si="18"/>
        <v>0</v>
      </c>
      <c r="BO7" t="b">
        <f t="shared" si="18"/>
        <v>0</v>
      </c>
      <c r="BP7" t="b">
        <f t="shared" si="18"/>
        <v>0</v>
      </c>
      <c r="BQ7" t="b">
        <f t="shared" si="18"/>
        <v>0</v>
      </c>
      <c r="BR7" t="b">
        <f t="shared" si="18"/>
        <v>0</v>
      </c>
      <c r="BS7" t="b">
        <f t="shared" si="18"/>
        <v>0</v>
      </c>
      <c r="BT7" t="b">
        <f t="shared" si="18"/>
        <v>0</v>
      </c>
      <c r="BU7" t="b">
        <f t="shared" si="18"/>
        <v>0</v>
      </c>
      <c r="BV7" t="b">
        <f t="shared" si="18"/>
        <v>0</v>
      </c>
      <c r="BW7" t="b">
        <f t="shared" si="18"/>
        <v>0</v>
      </c>
      <c r="BX7" t="b">
        <f t="shared" si="18"/>
        <v>0</v>
      </c>
      <c r="BY7" t="b">
        <f t="shared" si="18"/>
        <v>0</v>
      </c>
      <c r="BZ7" t="b">
        <f t="shared" si="18"/>
        <v>0</v>
      </c>
      <c r="CA7" t="b">
        <f t="shared" si="18"/>
        <v>0</v>
      </c>
      <c r="CB7" t="b">
        <f t="shared" si="18"/>
        <v>0</v>
      </c>
      <c r="CC7" t="b">
        <f t="shared" si="18"/>
        <v>0</v>
      </c>
      <c r="CD7" t="b">
        <f t="shared" si="18"/>
        <v>0</v>
      </c>
      <c r="CE7" t="b">
        <f t="shared" si="18"/>
        <v>0</v>
      </c>
      <c r="CF7" t="b">
        <f t="shared" si="18"/>
        <v>0</v>
      </c>
      <c r="CG7" t="b">
        <f t="shared" si="18"/>
        <v>0</v>
      </c>
      <c r="CH7" t="b">
        <f t="shared" si="18"/>
        <v>0</v>
      </c>
      <c r="CI7" t="b">
        <f t="shared" si="18"/>
        <v>0</v>
      </c>
      <c r="CJ7" t="b">
        <f t="shared" si="18"/>
        <v>0</v>
      </c>
      <c r="CK7" t="b">
        <f t="shared" si="18"/>
        <v>0</v>
      </c>
      <c r="CL7" t="b">
        <f t="shared" si="18"/>
        <v>0</v>
      </c>
      <c r="CM7" t="b">
        <f t="shared" si="18"/>
        <v>0</v>
      </c>
      <c r="CN7" t="b">
        <f t="shared" si="18"/>
        <v>0</v>
      </c>
      <c r="CO7" t="b">
        <f t="shared" si="18"/>
        <v>0</v>
      </c>
      <c r="CP7" t="b">
        <f t="shared" si="18"/>
        <v>0</v>
      </c>
      <c r="CQ7" t="b">
        <f t="shared" si="18"/>
        <v>0</v>
      </c>
      <c r="CR7" t="b">
        <f t="shared" si="18"/>
        <v>0</v>
      </c>
      <c r="CS7" t="b">
        <f t="shared" si="18"/>
        <v>0</v>
      </c>
      <c r="CT7" t="b">
        <f t="shared" si="18"/>
        <v>0</v>
      </c>
      <c r="CU7" t="b">
        <f t="shared" si="18"/>
        <v>0</v>
      </c>
      <c r="CV7" t="b">
        <f t="shared" si="18"/>
        <v>0</v>
      </c>
      <c r="CW7" t="b">
        <f t="shared" si="18"/>
        <v>0</v>
      </c>
      <c r="CX7" t="b">
        <f t="shared" si="18"/>
        <v>0</v>
      </c>
      <c r="CY7" t="b">
        <f t="shared" si="18"/>
        <v>0</v>
      </c>
      <c r="CZ7" t="b">
        <f t="shared" si="18"/>
        <v>0</v>
      </c>
      <c r="DA7" t="b">
        <f t="shared" si="18"/>
        <v>0</v>
      </c>
      <c r="DB7" t="b">
        <f t="shared" si="18"/>
        <v>0</v>
      </c>
      <c r="DC7" t="b">
        <f t="shared" si="18"/>
        <v>0</v>
      </c>
      <c r="DD7" t="b">
        <f t="shared" si="18"/>
        <v>0</v>
      </c>
      <c r="DE7" t="b">
        <f t="shared" si="18"/>
        <v>0</v>
      </c>
      <c r="DF7" t="b">
        <f t="shared" si="18"/>
        <v>0</v>
      </c>
      <c r="DG7" t="b">
        <f t="shared" si="18"/>
        <v>0</v>
      </c>
      <c r="DH7" t="b">
        <f t="shared" si="18"/>
        <v>0</v>
      </c>
      <c r="DI7" t="b">
        <f t="shared" si="18"/>
        <v>0</v>
      </c>
      <c r="DJ7" t="b">
        <f t="shared" si="18"/>
        <v>0</v>
      </c>
      <c r="DK7" t="b">
        <f aca="true" t="shared" si="27" ref="DK7:EL19">AND($H7=DK$66,$G7=DK$67)</f>
        <v>0</v>
      </c>
      <c r="DL7" t="b">
        <f t="shared" si="19"/>
        <v>0</v>
      </c>
      <c r="DM7" t="b">
        <f t="shared" si="19"/>
        <v>0</v>
      </c>
      <c r="DN7" t="b">
        <f t="shared" si="19"/>
        <v>0</v>
      </c>
      <c r="DO7" t="b">
        <f t="shared" si="19"/>
        <v>0</v>
      </c>
      <c r="DP7" t="b">
        <f t="shared" si="19"/>
        <v>0</v>
      </c>
      <c r="DQ7" t="b">
        <f t="shared" si="19"/>
        <v>0</v>
      </c>
      <c r="DR7" t="b">
        <f t="shared" si="19"/>
        <v>0</v>
      </c>
      <c r="DS7" t="b">
        <f t="shared" si="19"/>
        <v>0</v>
      </c>
      <c r="DT7" t="b">
        <f t="shared" si="19"/>
        <v>0</v>
      </c>
      <c r="DU7" t="b">
        <f t="shared" si="19"/>
        <v>0</v>
      </c>
      <c r="DV7" t="b">
        <f t="shared" si="19"/>
        <v>0</v>
      </c>
      <c r="DW7" t="b">
        <f t="shared" si="19"/>
        <v>0</v>
      </c>
      <c r="DX7" t="b">
        <f t="shared" si="19"/>
        <v>0</v>
      </c>
      <c r="DY7" t="b">
        <f t="shared" si="19"/>
        <v>0</v>
      </c>
      <c r="DZ7" t="b">
        <f t="shared" si="19"/>
        <v>0</v>
      </c>
      <c r="EA7" t="b">
        <f t="shared" si="19"/>
        <v>0</v>
      </c>
      <c r="EB7" t="b">
        <f t="shared" si="19"/>
        <v>0</v>
      </c>
      <c r="EC7" t="b">
        <f t="shared" si="19"/>
        <v>0</v>
      </c>
      <c r="ED7" t="b">
        <f t="shared" si="19"/>
        <v>0</v>
      </c>
      <c r="EE7" t="b">
        <f t="shared" si="19"/>
        <v>0</v>
      </c>
      <c r="EF7" t="b">
        <f t="shared" si="19"/>
        <v>0</v>
      </c>
      <c r="EG7" t="b">
        <f t="shared" si="19"/>
        <v>0</v>
      </c>
      <c r="EH7" t="b">
        <f t="shared" si="19"/>
        <v>0</v>
      </c>
      <c r="EI7" t="b">
        <f t="shared" si="19"/>
        <v>0</v>
      </c>
      <c r="EJ7" t="b">
        <f t="shared" si="19"/>
        <v>0</v>
      </c>
      <c r="EK7" t="b">
        <f t="shared" si="19"/>
        <v>0</v>
      </c>
      <c r="EL7" t="b">
        <f t="shared" si="19"/>
        <v>0</v>
      </c>
      <c r="EM7" t="b">
        <f t="shared" si="19"/>
        <v>0</v>
      </c>
      <c r="EN7" t="b">
        <f t="shared" si="19"/>
        <v>0</v>
      </c>
      <c r="EO7" t="b">
        <f t="shared" si="19"/>
        <v>0</v>
      </c>
      <c r="EP7" t="b">
        <f t="shared" si="19"/>
        <v>0</v>
      </c>
      <c r="EQ7" t="b">
        <f t="shared" si="19"/>
        <v>0</v>
      </c>
      <c r="ER7" t="b">
        <f t="shared" si="19"/>
        <v>0</v>
      </c>
      <c r="ES7" t="b">
        <f t="shared" si="19"/>
        <v>0</v>
      </c>
      <c r="ET7" t="b">
        <f t="shared" si="19"/>
        <v>0</v>
      </c>
      <c r="EU7" t="b">
        <f t="shared" si="19"/>
        <v>0</v>
      </c>
      <c r="EV7" t="b">
        <f t="shared" si="19"/>
        <v>0</v>
      </c>
      <c r="EW7" t="b">
        <f t="shared" si="19"/>
        <v>0</v>
      </c>
    </row>
    <row r="8" spans="1:153" ht="12.75">
      <c r="A8" t="s">
        <v>9</v>
      </c>
      <c r="B8">
        <v>0</v>
      </c>
      <c r="C8">
        <v>0</v>
      </c>
      <c r="D8">
        <v>1</v>
      </c>
      <c r="E8">
        <v>0</v>
      </c>
      <c r="F8">
        <f t="shared" si="13"/>
        <v>0</v>
      </c>
      <c r="G8">
        <f t="shared" si="14"/>
        <v>1</v>
      </c>
      <c r="H8">
        <f t="shared" si="9"/>
        <v>1</v>
      </c>
      <c r="I8">
        <f t="shared" si="20"/>
        <v>1</v>
      </c>
      <c r="J8" s="2">
        <f t="shared" si="15"/>
        <v>1</v>
      </c>
      <c r="K8" s="5">
        <f t="shared" si="21"/>
        <v>0.3529065777864915</v>
      </c>
      <c r="L8" s="5"/>
      <c r="M8" s="15"/>
      <c r="N8" s="12">
        <f t="shared" si="24"/>
        <v>0.30000000000000004</v>
      </c>
      <c r="O8" s="12">
        <f t="shared" si="22"/>
        <v>6</v>
      </c>
      <c r="P8" s="12">
        <f t="shared" si="23"/>
        <v>0</v>
      </c>
      <c r="AH8">
        <f t="shared" si="10"/>
        <v>0</v>
      </c>
      <c r="AI8">
        <f t="shared" si="16"/>
        <v>7</v>
      </c>
      <c r="AJ8">
        <f aca="true" t="shared" si="28" ref="AJ8:AQ8">BZ3</f>
        <v>0</v>
      </c>
      <c r="AK8">
        <f t="shared" si="28"/>
        <v>0</v>
      </c>
      <c r="AL8">
        <f t="shared" si="28"/>
        <v>0</v>
      </c>
      <c r="AM8">
        <f t="shared" si="28"/>
        <v>0</v>
      </c>
      <c r="AN8">
        <f t="shared" si="28"/>
        <v>0</v>
      </c>
      <c r="AO8">
        <f t="shared" si="28"/>
        <v>0</v>
      </c>
      <c r="AP8">
        <f t="shared" si="28"/>
        <v>0</v>
      </c>
      <c r="AQ8">
        <f t="shared" si="28"/>
        <v>0</v>
      </c>
      <c r="AY8" t="b">
        <f t="shared" si="17"/>
        <v>0</v>
      </c>
      <c r="AZ8" t="b">
        <f aca="true" t="shared" si="29" ref="AZ8:DJ12">AND($H8=AZ$66,$G8=AZ$67)</f>
        <v>1</v>
      </c>
      <c r="BA8" t="b">
        <f t="shared" si="29"/>
        <v>0</v>
      </c>
      <c r="BB8" t="b">
        <f t="shared" si="29"/>
        <v>0</v>
      </c>
      <c r="BC8" t="b">
        <f t="shared" si="29"/>
        <v>0</v>
      </c>
      <c r="BD8" t="b">
        <f t="shared" si="29"/>
        <v>0</v>
      </c>
      <c r="BE8" t="b">
        <f t="shared" si="29"/>
        <v>0</v>
      </c>
      <c r="BF8" t="b">
        <f t="shared" si="29"/>
        <v>0</v>
      </c>
      <c r="BG8" t="b">
        <f t="shared" si="29"/>
        <v>0</v>
      </c>
      <c r="BH8" t="b">
        <f t="shared" si="29"/>
        <v>0</v>
      </c>
      <c r="BI8" t="b">
        <f t="shared" si="29"/>
        <v>0</v>
      </c>
      <c r="BJ8" t="b">
        <f t="shared" si="29"/>
        <v>0</v>
      </c>
      <c r="BK8" t="b">
        <f t="shared" si="29"/>
        <v>0</v>
      </c>
      <c r="BL8" t="b">
        <f t="shared" si="29"/>
        <v>0</v>
      </c>
      <c r="BM8" t="b">
        <f t="shared" si="29"/>
        <v>0</v>
      </c>
      <c r="BN8" t="b">
        <f t="shared" si="29"/>
        <v>0</v>
      </c>
      <c r="BO8" t="b">
        <f t="shared" si="29"/>
        <v>0</v>
      </c>
      <c r="BP8" t="b">
        <f t="shared" si="29"/>
        <v>0</v>
      </c>
      <c r="BQ8" t="b">
        <f t="shared" si="29"/>
        <v>0</v>
      </c>
      <c r="BR8" t="b">
        <f t="shared" si="29"/>
        <v>0</v>
      </c>
      <c r="BS8" t="b">
        <f t="shared" si="29"/>
        <v>0</v>
      </c>
      <c r="BT8" t="b">
        <f t="shared" si="29"/>
        <v>0</v>
      </c>
      <c r="BU8" t="b">
        <f t="shared" si="29"/>
        <v>0</v>
      </c>
      <c r="BV8" t="b">
        <f t="shared" si="29"/>
        <v>0</v>
      </c>
      <c r="BW8" t="b">
        <f t="shared" si="29"/>
        <v>0</v>
      </c>
      <c r="BX8" t="b">
        <f t="shared" si="29"/>
        <v>0</v>
      </c>
      <c r="BY8" t="b">
        <f t="shared" si="29"/>
        <v>0</v>
      </c>
      <c r="BZ8" t="b">
        <f t="shared" si="29"/>
        <v>0</v>
      </c>
      <c r="CA8" t="b">
        <f t="shared" si="29"/>
        <v>0</v>
      </c>
      <c r="CB8" t="b">
        <f t="shared" si="29"/>
        <v>0</v>
      </c>
      <c r="CC8" t="b">
        <f t="shared" si="29"/>
        <v>0</v>
      </c>
      <c r="CD8" t="b">
        <f t="shared" si="29"/>
        <v>0</v>
      </c>
      <c r="CE8" t="b">
        <f t="shared" si="29"/>
        <v>0</v>
      </c>
      <c r="CF8" t="b">
        <f t="shared" si="29"/>
        <v>0</v>
      </c>
      <c r="CG8" t="b">
        <f t="shared" si="29"/>
        <v>0</v>
      </c>
      <c r="CH8" t="b">
        <f t="shared" si="29"/>
        <v>0</v>
      </c>
      <c r="CI8" t="b">
        <f t="shared" si="29"/>
        <v>0</v>
      </c>
      <c r="CJ8" t="b">
        <f t="shared" si="29"/>
        <v>0</v>
      </c>
      <c r="CK8" t="b">
        <f t="shared" si="29"/>
        <v>0</v>
      </c>
      <c r="CL8" t="b">
        <f t="shared" si="29"/>
        <v>0</v>
      </c>
      <c r="CM8" t="b">
        <f t="shared" si="29"/>
        <v>0</v>
      </c>
      <c r="CN8" t="b">
        <f t="shared" si="29"/>
        <v>0</v>
      </c>
      <c r="CO8" t="b">
        <f t="shared" si="29"/>
        <v>0</v>
      </c>
      <c r="CP8" t="b">
        <f t="shared" si="29"/>
        <v>0</v>
      </c>
      <c r="CQ8" t="b">
        <f t="shared" si="29"/>
        <v>0</v>
      </c>
      <c r="CR8" t="b">
        <f t="shared" si="29"/>
        <v>0</v>
      </c>
      <c r="CS8" t="b">
        <f t="shared" si="29"/>
        <v>0</v>
      </c>
      <c r="CT8" t="b">
        <f t="shared" si="29"/>
        <v>0</v>
      </c>
      <c r="CU8" t="b">
        <f t="shared" si="29"/>
        <v>0</v>
      </c>
      <c r="CV8" t="b">
        <f t="shared" si="29"/>
        <v>0</v>
      </c>
      <c r="CW8" t="b">
        <f t="shared" si="29"/>
        <v>0</v>
      </c>
      <c r="CX8" t="b">
        <f t="shared" si="29"/>
        <v>0</v>
      </c>
      <c r="CY8" t="b">
        <f t="shared" si="29"/>
        <v>0</v>
      </c>
      <c r="CZ8" t="b">
        <f t="shared" si="29"/>
        <v>0</v>
      </c>
      <c r="DA8" t="b">
        <f t="shared" si="29"/>
        <v>0</v>
      </c>
      <c r="DB8" t="b">
        <f t="shared" si="29"/>
        <v>0</v>
      </c>
      <c r="DC8" t="b">
        <f t="shared" si="29"/>
        <v>0</v>
      </c>
      <c r="DD8" t="b">
        <f t="shared" si="29"/>
        <v>0</v>
      </c>
      <c r="DE8" t="b">
        <f t="shared" si="29"/>
        <v>0</v>
      </c>
      <c r="DF8" t="b">
        <f t="shared" si="29"/>
        <v>0</v>
      </c>
      <c r="DG8" t="b">
        <f t="shared" si="29"/>
        <v>0</v>
      </c>
      <c r="DH8" t="b">
        <f t="shared" si="29"/>
        <v>0</v>
      </c>
      <c r="DI8" t="b">
        <f t="shared" si="29"/>
        <v>0</v>
      </c>
      <c r="DJ8" t="b">
        <f t="shared" si="29"/>
        <v>0</v>
      </c>
      <c r="DK8" t="b">
        <f t="shared" si="27"/>
        <v>0</v>
      </c>
      <c r="DL8" t="b">
        <f t="shared" si="19"/>
        <v>0</v>
      </c>
      <c r="DM8" t="b">
        <f t="shared" si="19"/>
        <v>0</v>
      </c>
      <c r="DN8" t="b">
        <f t="shared" si="19"/>
        <v>0</v>
      </c>
      <c r="DO8" t="b">
        <f t="shared" si="19"/>
        <v>0</v>
      </c>
      <c r="DP8" t="b">
        <f t="shared" si="19"/>
        <v>0</v>
      </c>
      <c r="DQ8" t="b">
        <f t="shared" si="19"/>
        <v>0</v>
      </c>
      <c r="DR8" t="b">
        <f t="shared" si="19"/>
        <v>0</v>
      </c>
      <c r="DS8" t="b">
        <f t="shared" si="19"/>
        <v>0</v>
      </c>
      <c r="DT8" t="b">
        <f t="shared" si="19"/>
        <v>0</v>
      </c>
      <c r="DU8" t="b">
        <f t="shared" si="19"/>
        <v>0</v>
      </c>
      <c r="DV8" t="b">
        <f t="shared" si="19"/>
        <v>0</v>
      </c>
      <c r="DW8" t="b">
        <f t="shared" si="19"/>
        <v>0</v>
      </c>
      <c r="DX8" t="b">
        <f t="shared" si="19"/>
        <v>0</v>
      </c>
      <c r="DY8" t="b">
        <f t="shared" si="19"/>
        <v>0</v>
      </c>
      <c r="DZ8" t="b">
        <f t="shared" si="19"/>
        <v>0</v>
      </c>
      <c r="EA8" t="b">
        <f t="shared" si="19"/>
        <v>0</v>
      </c>
      <c r="EB8" t="b">
        <f t="shared" si="19"/>
        <v>0</v>
      </c>
      <c r="EC8" t="b">
        <f t="shared" si="19"/>
        <v>0</v>
      </c>
      <c r="ED8" t="b">
        <f t="shared" si="19"/>
        <v>0</v>
      </c>
      <c r="EE8" t="b">
        <f t="shared" si="19"/>
        <v>0</v>
      </c>
      <c r="EF8" t="b">
        <f t="shared" si="19"/>
        <v>0</v>
      </c>
      <c r="EG8" t="b">
        <f t="shared" si="19"/>
        <v>0</v>
      </c>
      <c r="EH8" t="b">
        <f t="shared" si="19"/>
        <v>0</v>
      </c>
      <c r="EI8" t="b">
        <f t="shared" si="19"/>
        <v>0</v>
      </c>
      <c r="EJ8" t="b">
        <f t="shared" si="19"/>
        <v>0</v>
      </c>
      <c r="EK8" t="b">
        <f t="shared" si="19"/>
        <v>0</v>
      </c>
      <c r="EL8" t="b">
        <f t="shared" si="19"/>
        <v>0</v>
      </c>
      <c r="EM8" t="b">
        <f t="shared" si="19"/>
        <v>0</v>
      </c>
      <c r="EN8" t="b">
        <f t="shared" si="19"/>
        <v>0</v>
      </c>
      <c r="EO8" t="b">
        <f t="shared" si="19"/>
        <v>0</v>
      </c>
      <c r="EP8" t="b">
        <f t="shared" si="19"/>
        <v>0</v>
      </c>
      <c r="EQ8" t="b">
        <f t="shared" si="19"/>
        <v>0</v>
      </c>
      <c r="ER8" t="b">
        <f t="shared" si="19"/>
        <v>0</v>
      </c>
      <c r="ES8" t="b">
        <f t="shared" si="19"/>
        <v>0</v>
      </c>
      <c r="ET8" t="b">
        <f t="shared" si="19"/>
        <v>0</v>
      </c>
      <c r="EU8" t="b">
        <f t="shared" si="19"/>
        <v>0</v>
      </c>
      <c r="EV8" t="b">
        <f t="shared" si="19"/>
        <v>0</v>
      </c>
      <c r="EW8" t="b">
        <f t="shared" si="19"/>
        <v>0</v>
      </c>
    </row>
    <row r="9" spans="1:153" ht="12.75">
      <c r="A9" t="s">
        <v>10</v>
      </c>
      <c r="B9">
        <v>0</v>
      </c>
      <c r="C9">
        <v>0</v>
      </c>
      <c r="D9">
        <v>1</v>
      </c>
      <c r="E9">
        <v>0</v>
      </c>
      <c r="F9">
        <f t="shared" si="13"/>
        <v>0</v>
      </c>
      <c r="G9">
        <f t="shared" si="14"/>
        <v>1</v>
      </c>
      <c r="H9">
        <f t="shared" si="9"/>
        <v>1</v>
      </c>
      <c r="I9">
        <f t="shared" si="20"/>
        <v>1</v>
      </c>
      <c r="J9" s="2">
        <f t="shared" si="15"/>
        <v>1</v>
      </c>
      <c r="K9" s="5">
        <f t="shared" si="21"/>
        <v>0.3529065777864915</v>
      </c>
      <c r="L9" s="5"/>
      <c r="M9" s="15"/>
      <c r="N9" s="12">
        <f t="shared" si="24"/>
        <v>0.4</v>
      </c>
      <c r="O9" s="12">
        <f t="shared" si="22"/>
        <v>1</v>
      </c>
      <c r="P9" s="12">
        <f t="shared" si="23"/>
        <v>0</v>
      </c>
      <c r="AH9">
        <f t="shared" si="10"/>
        <v>0</v>
      </c>
      <c r="AI9">
        <f t="shared" si="16"/>
        <v>8</v>
      </c>
      <c r="AJ9">
        <f aca="true" t="shared" si="30" ref="AJ9:AR9">CH3</f>
        <v>0</v>
      </c>
      <c r="AK9">
        <f t="shared" si="30"/>
        <v>0</v>
      </c>
      <c r="AL9">
        <f t="shared" si="30"/>
        <v>0</v>
      </c>
      <c r="AM9">
        <f t="shared" si="30"/>
        <v>0</v>
      </c>
      <c r="AN9">
        <f t="shared" si="30"/>
        <v>0</v>
      </c>
      <c r="AO9">
        <f t="shared" si="30"/>
        <v>0</v>
      </c>
      <c r="AP9">
        <f t="shared" si="30"/>
        <v>0</v>
      </c>
      <c r="AQ9">
        <f t="shared" si="30"/>
        <v>0</v>
      </c>
      <c r="AR9">
        <f t="shared" si="30"/>
        <v>0</v>
      </c>
      <c r="AY9" t="b">
        <f t="shared" si="17"/>
        <v>0</v>
      </c>
      <c r="AZ9" t="b">
        <f t="shared" si="29"/>
        <v>1</v>
      </c>
      <c r="BA9" t="b">
        <f t="shared" si="29"/>
        <v>0</v>
      </c>
      <c r="BB9" t="b">
        <f t="shared" si="29"/>
        <v>0</v>
      </c>
      <c r="BC9" t="b">
        <f t="shared" si="29"/>
        <v>0</v>
      </c>
      <c r="BD9" t="b">
        <f t="shared" si="29"/>
        <v>0</v>
      </c>
      <c r="BE9" t="b">
        <f t="shared" si="29"/>
        <v>0</v>
      </c>
      <c r="BF9" t="b">
        <f t="shared" si="29"/>
        <v>0</v>
      </c>
      <c r="BG9" t="b">
        <f t="shared" si="29"/>
        <v>0</v>
      </c>
      <c r="BH9" t="b">
        <f t="shared" si="29"/>
        <v>0</v>
      </c>
      <c r="BI9" t="b">
        <f t="shared" si="29"/>
        <v>0</v>
      </c>
      <c r="BJ9" t="b">
        <f t="shared" si="29"/>
        <v>0</v>
      </c>
      <c r="BK9" t="b">
        <f t="shared" si="29"/>
        <v>0</v>
      </c>
      <c r="BL9" t="b">
        <f t="shared" si="29"/>
        <v>0</v>
      </c>
      <c r="BM9" t="b">
        <f t="shared" si="29"/>
        <v>0</v>
      </c>
      <c r="BN9" t="b">
        <f t="shared" si="29"/>
        <v>0</v>
      </c>
      <c r="BO9" t="b">
        <f t="shared" si="29"/>
        <v>0</v>
      </c>
      <c r="BP9" t="b">
        <f t="shared" si="29"/>
        <v>0</v>
      </c>
      <c r="BQ9" t="b">
        <f t="shared" si="29"/>
        <v>0</v>
      </c>
      <c r="BR9" t="b">
        <f t="shared" si="29"/>
        <v>0</v>
      </c>
      <c r="BS9" t="b">
        <f t="shared" si="29"/>
        <v>0</v>
      </c>
      <c r="BT9" t="b">
        <f t="shared" si="29"/>
        <v>0</v>
      </c>
      <c r="BU9" t="b">
        <f t="shared" si="29"/>
        <v>0</v>
      </c>
      <c r="BV9" t="b">
        <f t="shared" si="29"/>
        <v>0</v>
      </c>
      <c r="BW9" t="b">
        <f t="shared" si="29"/>
        <v>0</v>
      </c>
      <c r="BX9" t="b">
        <f t="shared" si="29"/>
        <v>0</v>
      </c>
      <c r="BY9" t="b">
        <f t="shared" si="29"/>
        <v>0</v>
      </c>
      <c r="BZ9" t="b">
        <f t="shared" si="29"/>
        <v>0</v>
      </c>
      <c r="CA9" t="b">
        <f t="shared" si="29"/>
        <v>0</v>
      </c>
      <c r="CB9" t="b">
        <f t="shared" si="29"/>
        <v>0</v>
      </c>
      <c r="CC9" t="b">
        <f t="shared" si="29"/>
        <v>0</v>
      </c>
      <c r="CD9" t="b">
        <f t="shared" si="29"/>
        <v>0</v>
      </c>
      <c r="CE9" t="b">
        <f t="shared" si="29"/>
        <v>0</v>
      </c>
      <c r="CF9" t="b">
        <f t="shared" si="29"/>
        <v>0</v>
      </c>
      <c r="CG9" t="b">
        <f t="shared" si="29"/>
        <v>0</v>
      </c>
      <c r="CH9" t="b">
        <f t="shared" si="29"/>
        <v>0</v>
      </c>
      <c r="CI9" t="b">
        <f t="shared" si="29"/>
        <v>0</v>
      </c>
      <c r="CJ9" t="b">
        <f t="shared" si="29"/>
        <v>0</v>
      </c>
      <c r="CK9" t="b">
        <f t="shared" si="29"/>
        <v>0</v>
      </c>
      <c r="CL9" t="b">
        <f t="shared" si="29"/>
        <v>0</v>
      </c>
      <c r="CM9" t="b">
        <f t="shared" si="29"/>
        <v>0</v>
      </c>
      <c r="CN9" t="b">
        <f t="shared" si="29"/>
        <v>0</v>
      </c>
      <c r="CO9" t="b">
        <f t="shared" si="29"/>
        <v>0</v>
      </c>
      <c r="CP9" t="b">
        <f t="shared" si="29"/>
        <v>0</v>
      </c>
      <c r="CQ9" t="b">
        <f t="shared" si="29"/>
        <v>0</v>
      </c>
      <c r="CR9" t="b">
        <f t="shared" si="29"/>
        <v>0</v>
      </c>
      <c r="CS9" t="b">
        <f t="shared" si="29"/>
        <v>0</v>
      </c>
      <c r="CT9" t="b">
        <f t="shared" si="29"/>
        <v>0</v>
      </c>
      <c r="CU9" t="b">
        <f t="shared" si="29"/>
        <v>0</v>
      </c>
      <c r="CV9" t="b">
        <f t="shared" si="29"/>
        <v>0</v>
      </c>
      <c r="CW9" t="b">
        <f t="shared" si="29"/>
        <v>0</v>
      </c>
      <c r="CX9" t="b">
        <f t="shared" si="29"/>
        <v>0</v>
      </c>
      <c r="CY9" t="b">
        <f t="shared" si="29"/>
        <v>0</v>
      </c>
      <c r="CZ9" t="b">
        <f t="shared" si="29"/>
        <v>0</v>
      </c>
      <c r="DA9" t="b">
        <f t="shared" si="29"/>
        <v>0</v>
      </c>
      <c r="DB9" t="b">
        <f t="shared" si="29"/>
        <v>0</v>
      </c>
      <c r="DC9" t="b">
        <f t="shared" si="29"/>
        <v>0</v>
      </c>
      <c r="DD9" t="b">
        <f t="shared" si="29"/>
        <v>0</v>
      </c>
      <c r="DE9" t="b">
        <f t="shared" si="29"/>
        <v>0</v>
      </c>
      <c r="DF9" t="b">
        <f t="shared" si="29"/>
        <v>0</v>
      </c>
      <c r="DG9" t="b">
        <f t="shared" si="29"/>
        <v>0</v>
      </c>
      <c r="DH9" t="b">
        <f t="shared" si="29"/>
        <v>0</v>
      </c>
      <c r="DI9" t="b">
        <f t="shared" si="29"/>
        <v>0</v>
      </c>
      <c r="DJ9" t="b">
        <f t="shared" si="29"/>
        <v>0</v>
      </c>
      <c r="DK9" t="b">
        <f t="shared" si="27"/>
        <v>0</v>
      </c>
      <c r="DL9" t="b">
        <f t="shared" si="19"/>
        <v>0</v>
      </c>
      <c r="DM9" t="b">
        <f t="shared" si="19"/>
        <v>0</v>
      </c>
      <c r="DN9" t="b">
        <f t="shared" si="19"/>
        <v>0</v>
      </c>
      <c r="DO9" t="b">
        <f t="shared" si="19"/>
        <v>0</v>
      </c>
      <c r="DP9" t="b">
        <f t="shared" si="19"/>
        <v>0</v>
      </c>
      <c r="DQ9" t="b">
        <f t="shared" si="19"/>
        <v>0</v>
      </c>
      <c r="DR9" t="b">
        <f t="shared" si="19"/>
        <v>0</v>
      </c>
      <c r="DS9" t="b">
        <f t="shared" si="19"/>
        <v>0</v>
      </c>
      <c r="DT9" t="b">
        <f t="shared" si="19"/>
        <v>0</v>
      </c>
      <c r="DU9" t="b">
        <f t="shared" si="19"/>
        <v>0</v>
      </c>
      <c r="DV9" t="b">
        <f t="shared" si="19"/>
        <v>0</v>
      </c>
      <c r="DW9" t="b">
        <f t="shared" si="19"/>
        <v>0</v>
      </c>
      <c r="DX9" t="b">
        <f t="shared" si="19"/>
        <v>0</v>
      </c>
      <c r="DY9" t="b">
        <f t="shared" si="19"/>
        <v>0</v>
      </c>
      <c r="DZ9" t="b">
        <f t="shared" si="19"/>
        <v>0</v>
      </c>
      <c r="EA9" t="b">
        <f t="shared" si="19"/>
        <v>0</v>
      </c>
      <c r="EB9" t="b">
        <f t="shared" si="19"/>
        <v>0</v>
      </c>
      <c r="EC9" t="b">
        <f t="shared" si="19"/>
        <v>0</v>
      </c>
      <c r="ED9" t="b">
        <f t="shared" si="19"/>
        <v>0</v>
      </c>
      <c r="EE9" t="b">
        <f t="shared" si="19"/>
        <v>0</v>
      </c>
      <c r="EF9" t="b">
        <f t="shared" si="19"/>
        <v>0</v>
      </c>
      <c r="EG9" t="b">
        <f t="shared" si="19"/>
        <v>0</v>
      </c>
      <c r="EH9" t="b">
        <f t="shared" si="19"/>
        <v>0</v>
      </c>
      <c r="EI9" t="b">
        <f t="shared" si="19"/>
        <v>0</v>
      </c>
      <c r="EJ9" t="b">
        <f t="shared" si="19"/>
        <v>0</v>
      </c>
      <c r="EK9" t="b">
        <f t="shared" si="19"/>
        <v>0</v>
      </c>
      <c r="EL9" t="b">
        <f t="shared" si="19"/>
        <v>0</v>
      </c>
      <c r="EM9" t="b">
        <f t="shared" si="19"/>
        <v>0</v>
      </c>
      <c r="EN9" t="b">
        <f t="shared" si="19"/>
        <v>0</v>
      </c>
      <c r="EO9" t="b">
        <f t="shared" si="19"/>
        <v>0</v>
      </c>
      <c r="EP9" t="b">
        <f t="shared" si="19"/>
        <v>0</v>
      </c>
      <c r="EQ9" t="b">
        <f t="shared" si="19"/>
        <v>0</v>
      </c>
      <c r="ER9" t="b">
        <f t="shared" si="19"/>
        <v>0</v>
      </c>
      <c r="ES9" t="b">
        <f t="shared" si="19"/>
        <v>0</v>
      </c>
      <c r="ET9" t="b">
        <f t="shared" si="19"/>
        <v>0</v>
      </c>
      <c r="EU9" t="b">
        <f t="shared" si="19"/>
        <v>0</v>
      </c>
      <c r="EV9" t="b">
        <f t="shared" si="19"/>
        <v>0</v>
      </c>
      <c r="EW9" t="b">
        <f t="shared" si="19"/>
        <v>0</v>
      </c>
    </row>
    <row r="10" spans="1:153" ht="12.75">
      <c r="A10" t="s">
        <v>14</v>
      </c>
      <c r="B10">
        <v>0</v>
      </c>
      <c r="C10">
        <v>0</v>
      </c>
      <c r="D10">
        <v>1</v>
      </c>
      <c r="E10">
        <v>0</v>
      </c>
      <c r="F10">
        <f t="shared" si="13"/>
        <v>0</v>
      </c>
      <c r="G10">
        <f t="shared" si="14"/>
        <v>1</v>
      </c>
      <c r="H10">
        <f t="shared" si="9"/>
        <v>1</v>
      </c>
      <c r="I10">
        <f t="shared" si="20"/>
        <v>1</v>
      </c>
      <c r="J10" s="2">
        <f t="shared" si="15"/>
        <v>1</v>
      </c>
      <c r="K10" s="5">
        <f t="shared" si="21"/>
        <v>0.3529065777864915</v>
      </c>
      <c r="L10" s="5"/>
      <c r="M10" s="15"/>
      <c r="N10" s="12">
        <f t="shared" si="24"/>
        <v>0.5</v>
      </c>
      <c r="O10" s="12">
        <f t="shared" si="22"/>
        <v>11</v>
      </c>
      <c r="P10" s="12">
        <f t="shared" si="23"/>
        <v>4</v>
      </c>
      <c r="AH10">
        <f t="shared" si="10"/>
        <v>0</v>
      </c>
      <c r="AI10">
        <f t="shared" si="16"/>
        <v>9</v>
      </c>
      <c r="AJ10">
        <f aca="true" t="shared" si="31" ref="AJ10:AS10">CQ3</f>
        <v>0</v>
      </c>
      <c r="AK10">
        <f t="shared" si="31"/>
        <v>0</v>
      </c>
      <c r="AL10">
        <f t="shared" si="31"/>
        <v>0</v>
      </c>
      <c r="AM10">
        <f t="shared" si="31"/>
        <v>0</v>
      </c>
      <c r="AN10">
        <f t="shared" si="31"/>
        <v>0</v>
      </c>
      <c r="AO10">
        <f t="shared" si="31"/>
        <v>0</v>
      </c>
      <c r="AP10">
        <f t="shared" si="31"/>
        <v>0</v>
      </c>
      <c r="AQ10">
        <f t="shared" si="31"/>
        <v>0</v>
      </c>
      <c r="AR10">
        <f t="shared" si="31"/>
        <v>0</v>
      </c>
      <c r="AS10">
        <f t="shared" si="31"/>
        <v>0</v>
      </c>
      <c r="AY10" t="b">
        <f t="shared" si="17"/>
        <v>0</v>
      </c>
      <c r="AZ10" t="b">
        <f t="shared" si="29"/>
        <v>1</v>
      </c>
      <c r="BA10" t="b">
        <f t="shared" si="29"/>
        <v>0</v>
      </c>
      <c r="BB10" t="b">
        <f t="shared" si="29"/>
        <v>0</v>
      </c>
      <c r="BC10" t="b">
        <f t="shared" si="29"/>
        <v>0</v>
      </c>
      <c r="BD10" t="b">
        <f t="shared" si="29"/>
        <v>0</v>
      </c>
      <c r="BE10" t="b">
        <f t="shared" si="29"/>
        <v>0</v>
      </c>
      <c r="BF10" t="b">
        <f t="shared" si="29"/>
        <v>0</v>
      </c>
      <c r="BG10" t="b">
        <f t="shared" si="29"/>
        <v>0</v>
      </c>
      <c r="BH10" t="b">
        <f t="shared" si="29"/>
        <v>0</v>
      </c>
      <c r="BI10" t="b">
        <f t="shared" si="29"/>
        <v>0</v>
      </c>
      <c r="BJ10" t="b">
        <f t="shared" si="29"/>
        <v>0</v>
      </c>
      <c r="BK10" t="b">
        <f t="shared" si="29"/>
        <v>0</v>
      </c>
      <c r="BL10" t="b">
        <f t="shared" si="29"/>
        <v>0</v>
      </c>
      <c r="BM10" t="b">
        <f t="shared" si="29"/>
        <v>0</v>
      </c>
      <c r="BN10" t="b">
        <f t="shared" si="29"/>
        <v>0</v>
      </c>
      <c r="BO10" t="b">
        <f t="shared" si="29"/>
        <v>0</v>
      </c>
      <c r="BP10" t="b">
        <f t="shared" si="29"/>
        <v>0</v>
      </c>
      <c r="BQ10" t="b">
        <f t="shared" si="29"/>
        <v>0</v>
      </c>
      <c r="BR10" t="b">
        <f t="shared" si="29"/>
        <v>0</v>
      </c>
      <c r="BS10" t="b">
        <f t="shared" si="29"/>
        <v>0</v>
      </c>
      <c r="BT10" t="b">
        <f t="shared" si="29"/>
        <v>0</v>
      </c>
      <c r="BU10" t="b">
        <f t="shared" si="29"/>
        <v>0</v>
      </c>
      <c r="BV10" t="b">
        <f t="shared" si="29"/>
        <v>0</v>
      </c>
      <c r="BW10" t="b">
        <f t="shared" si="29"/>
        <v>0</v>
      </c>
      <c r="BX10" t="b">
        <f t="shared" si="29"/>
        <v>0</v>
      </c>
      <c r="BY10" t="b">
        <f t="shared" si="29"/>
        <v>0</v>
      </c>
      <c r="BZ10" t="b">
        <f t="shared" si="29"/>
        <v>0</v>
      </c>
      <c r="CA10" t="b">
        <f t="shared" si="29"/>
        <v>0</v>
      </c>
      <c r="CB10" t="b">
        <f t="shared" si="29"/>
        <v>0</v>
      </c>
      <c r="CC10" t="b">
        <f t="shared" si="29"/>
        <v>0</v>
      </c>
      <c r="CD10" t="b">
        <f t="shared" si="29"/>
        <v>0</v>
      </c>
      <c r="CE10" t="b">
        <f t="shared" si="29"/>
        <v>0</v>
      </c>
      <c r="CF10" t="b">
        <f t="shared" si="29"/>
        <v>0</v>
      </c>
      <c r="CG10" t="b">
        <f t="shared" si="29"/>
        <v>0</v>
      </c>
      <c r="CH10" t="b">
        <f t="shared" si="29"/>
        <v>0</v>
      </c>
      <c r="CI10" t="b">
        <f t="shared" si="29"/>
        <v>0</v>
      </c>
      <c r="CJ10" t="b">
        <f t="shared" si="29"/>
        <v>0</v>
      </c>
      <c r="CK10" t="b">
        <f t="shared" si="29"/>
        <v>0</v>
      </c>
      <c r="CL10" t="b">
        <f t="shared" si="29"/>
        <v>0</v>
      </c>
      <c r="CM10" t="b">
        <f t="shared" si="29"/>
        <v>0</v>
      </c>
      <c r="CN10" t="b">
        <f t="shared" si="29"/>
        <v>0</v>
      </c>
      <c r="CO10" t="b">
        <f t="shared" si="29"/>
        <v>0</v>
      </c>
      <c r="CP10" t="b">
        <f t="shared" si="29"/>
        <v>0</v>
      </c>
      <c r="CQ10" t="b">
        <f t="shared" si="29"/>
        <v>0</v>
      </c>
      <c r="CR10" t="b">
        <f t="shared" si="29"/>
        <v>0</v>
      </c>
      <c r="CS10" t="b">
        <f t="shared" si="29"/>
        <v>0</v>
      </c>
      <c r="CT10" t="b">
        <f t="shared" si="29"/>
        <v>0</v>
      </c>
      <c r="CU10" t="b">
        <f t="shared" si="29"/>
        <v>0</v>
      </c>
      <c r="CV10" t="b">
        <f t="shared" si="29"/>
        <v>0</v>
      </c>
      <c r="CW10" t="b">
        <f t="shared" si="29"/>
        <v>0</v>
      </c>
      <c r="CX10" t="b">
        <f t="shared" si="29"/>
        <v>0</v>
      </c>
      <c r="CY10" t="b">
        <f t="shared" si="29"/>
        <v>0</v>
      </c>
      <c r="CZ10" t="b">
        <f t="shared" si="29"/>
        <v>0</v>
      </c>
      <c r="DA10" t="b">
        <f t="shared" si="29"/>
        <v>0</v>
      </c>
      <c r="DB10" t="b">
        <f t="shared" si="29"/>
        <v>0</v>
      </c>
      <c r="DC10" t="b">
        <f t="shared" si="29"/>
        <v>0</v>
      </c>
      <c r="DD10" t="b">
        <f t="shared" si="29"/>
        <v>0</v>
      </c>
      <c r="DE10" t="b">
        <f t="shared" si="29"/>
        <v>0</v>
      </c>
      <c r="DF10" t="b">
        <f t="shared" si="29"/>
        <v>0</v>
      </c>
      <c r="DG10" t="b">
        <f t="shared" si="29"/>
        <v>0</v>
      </c>
      <c r="DH10" t="b">
        <f t="shared" si="29"/>
        <v>0</v>
      </c>
      <c r="DI10" t="b">
        <f t="shared" si="29"/>
        <v>0</v>
      </c>
      <c r="DJ10" t="b">
        <f t="shared" si="29"/>
        <v>0</v>
      </c>
      <c r="DK10" t="b">
        <f t="shared" si="27"/>
        <v>0</v>
      </c>
      <c r="DL10" t="b">
        <f t="shared" si="19"/>
        <v>0</v>
      </c>
      <c r="DM10" t="b">
        <f t="shared" si="19"/>
        <v>0</v>
      </c>
      <c r="DN10" t="b">
        <f t="shared" si="19"/>
        <v>0</v>
      </c>
      <c r="DO10" t="b">
        <f t="shared" si="19"/>
        <v>0</v>
      </c>
      <c r="DP10" t="b">
        <f t="shared" si="19"/>
        <v>0</v>
      </c>
      <c r="DQ10" t="b">
        <f t="shared" si="19"/>
        <v>0</v>
      </c>
      <c r="DR10" t="b">
        <f t="shared" si="19"/>
        <v>0</v>
      </c>
      <c r="DS10" t="b">
        <f t="shared" si="19"/>
        <v>0</v>
      </c>
      <c r="DT10" t="b">
        <f t="shared" si="19"/>
        <v>0</v>
      </c>
      <c r="DU10" t="b">
        <f t="shared" si="19"/>
        <v>0</v>
      </c>
      <c r="DV10" t="b">
        <f t="shared" si="19"/>
        <v>0</v>
      </c>
      <c r="DW10" t="b">
        <f t="shared" si="19"/>
        <v>0</v>
      </c>
      <c r="DX10" t="b">
        <f t="shared" si="19"/>
        <v>0</v>
      </c>
      <c r="DY10" t="b">
        <f t="shared" si="19"/>
        <v>0</v>
      </c>
      <c r="DZ10" t="b">
        <f t="shared" si="19"/>
        <v>0</v>
      </c>
      <c r="EA10" t="b">
        <f t="shared" si="19"/>
        <v>0</v>
      </c>
      <c r="EB10" t="b">
        <f t="shared" si="19"/>
        <v>0</v>
      </c>
      <c r="EC10" t="b">
        <f t="shared" si="19"/>
        <v>0</v>
      </c>
      <c r="ED10" t="b">
        <f t="shared" si="19"/>
        <v>0</v>
      </c>
      <c r="EE10" t="b">
        <f t="shared" si="19"/>
        <v>0</v>
      </c>
      <c r="EF10" t="b">
        <f t="shared" si="19"/>
        <v>0</v>
      </c>
      <c r="EG10" t="b">
        <f t="shared" si="19"/>
        <v>0</v>
      </c>
      <c r="EH10" t="b">
        <f t="shared" si="19"/>
        <v>0</v>
      </c>
      <c r="EI10" t="b">
        <f t="shared" si="19"/>
        <v>0</v>
      </c>
      <c r="EJ10" t="b">
        <f t="shared" si="19"/>
        <v>0</v>
      </c>
      <c r="EK10" t="b">
        <f t="shared" si="19"/>
        <v>0</v>
      </c>
      <c r="EL10" t="b">
        <f t="shared" si="19"/>
        <v>0</v>
      </c>
      <c r="EM10" t="b">
        <f aca="true" t="shared" si="32" ref="EM10:EW25">AND($H10=EM$66,$G10=EM$67)</f>
        <v>0</v>
      </c>
      <c r="EN10" t="b">
        <f t="shared" si="32"/>
        <v>0</v>
      </c>
      <c r="EO10" t="b">
        <f t="shared" si="32"/>
        <v>0</v>
      </c>
      <c r="EP10" t="b">
        <f t="shared" si="32"/>
        <v>0</v>
      </c>
      <c r="EQ10" t="b">
        <f t="shared" si="32"/>
        <v>0</v>
      </c>
      <c r="ER10" t="b">
        <f t="shared" si="32"/>
        <v>0</v>
      </c>
      <c r="ES10" t="b">
        <f t="shared" si="32"/>
        <v>0</v>
      </c>
      <c r="ET10" t="b">
        <f t="shared" si="32"/>
        <v>0</v>
      </c>
      <c r="EU10" t="b">
        <f t="shared" si="32"/>
        <v>0</v>
      </c>
      <c r="EV10" t="b">
        <f t="shared" si="32"/>
        <v>0</v>
      </c>
      <c r="EW10" t="b">
        <f t="shared" si="32"/>
        <v>0</v>
      </c>
    </row>
    <row r="11" spans="1:153" ht="12.75">
      <c r="A11" t="s">
        <v>15</v>
      </c>
      <c r="B11">
        <v>0</v>
      </c>
      <c r="C11">
        <v>0</v>
      </c>
      <c r="D11">
        <v>1</v>
      </c>
      <c r="E11">
        <v>0</v>
      </c>
      <c r="F11">
        <f t="shared" si="13"/>
        <v>0</v>
      </c>
      <c r="G11">
        <f t="shared" si="14"/>
        <v>1</v>
      </c>
      <c r="H11">
        <f t="shared" si="9"/>
        <v>1</v>
      </c>
      <c r="I11">
        <f t="shared" si="20"/>
        <v>1</v>
      </c>
      <c r="J11" s="2">
        <f t="shared" si="15"/>
        <v>1</v>
      </c>
      <c r="K11" s="5">
        <f t="shared" si="21"/>
        <v>0.3529065777864915</v>
      </c>
      <c r="L11" s="5"/>
      <c r="M11" s="15"/>
      <c r="N11" s="12">
        <f t="shared" si="24"/>
        <v>0.6</v>
      </c>
      <c r="O11" s="12">
        <f t="shared" si="22"/>
        <v>3</v>
      </c>
      <c r="P11" s="12">
        <f t="shared" si="23"/>
        <v>1</v>
      </c>
      <c r="AH11">
        <f t="shared" si="10"/>
        <v>0</v>
      </c>
      <c r="AI11">
        <f t="shared" si="16"/>
        <v>10</v>
      </c>
      <c r="AJ11">
        <f aca="true" t="shared" si="33" ref="AJ11:AT11">DA3</f>
        <v>0</v>
      </c>
      <c r="AK11">
        <f t="shared" si="33"/>
        <v>0</v>
      </c>
      <c r="AL11">
        <f t="shared" si="33"/>
        <v>0</v>
      </c>
      <c r="AM11">
        <f t="shared" si="33"/>
        <v>0</v>
      </c>
      <c r="AN11">
        <f t="shared" si="33"/>
        <v>0</v>
      </c>
      <c r="AO11">
        <f t="shared" si="33"/>
        <v>0</v>
      </c>
      <c r="AP11">
        <f t="shared" si="33"/>
        <v>0</v>
      </c>
      <c r="AQ11">
        <f t="shared" si="33"/>
        <v>0</v>
      </c>
      <c r="AR11">
        <f t="shared" si="33"/>
        <v>0</v>
      </c>
      <c r="AS11">
        <f t="shared" si="33"/>
        <v>0</v>
      </c>
      <c r="AT11">
        <f t="shared" si="33"/>
        <v>0</v>
      </c>
      <c r="AY11" t="b">
        <f t="shared" si="17"/>
        <v>0</v>
      </c>
      <c r="AZ11" t="b">
        <f t="shared" si="29"/>
        <v>1</v>
      </c>
      <c r="BA11" t="b">
        <f t="shared" si="29"/>
        <v>0</v>
      </c>
      <c r="BB11" t="b">
        <f t="shared" si="29"/>
        <v>0</v>
      </c>
      <c r="BC11" t="b">
        <f t="shared" si="29"/>
        <v>0</v>
      </c>
      <c r="BD11" t="b">
        <f t="shared" si="29"/>
        <v>0</v>
      </c>
      <c r="BE11" t="b">
        <f t="shared" si="29"/>
        <v>0</v>
      </c>
      <c r="BF11" t="b">
        <f t="shared" si="29"/>
        <v>0</v>
      </c>
      <c r="BG11" t="b">
        <f t="shared" si="29"/>
        <v>0</v>
      </c>
      <c r="BH11" t="b">
        <f t="shared" si="29"/>
        <v>0</v>
      </c>
      <c r="BI11" t="b">
        <f t="shared" si="29"/>
        <v>0</v>
      </c>
      <c r="BJ11" t="b">
        <f t="shared" si="29"/>
        <v>0</v>
      </c>
      <c r="BK11" t="b">
        <f t="shared" si="29"/>
        <v>0</v>
      </c>
      <c r="BL11" t="b">
        <f t="shared" si="29"/>
        <v>0</v>
      </c>
      <c r="BM11" t="b">
        <f t="shared" si="29"/>
        <v>0</v>
      </c>
      <c r="BN11" t="b">
        <f t="shared" si="29"/>
        <v>0</v>
      </c>
      <c r="BO11" t="b">
        <f t="shared" si="29"/>
        <v>0</v>
      </c>
      <c r="BP11" t="b">
        <f t="shared" si="29"/>
        <v>0</v>
      </c>
      <c r="BQ11" t="b">
        <f t="shared" si="29"/>
        <v>0</v>
      </c>
      <c r="BR11" t="b">
        <f t="shared" si="29"/>
        <v>0</v>
      </c>
      <c r="BS11" t="b">
        <f t="shared" si="29"/>
        <v>0</v>
      </c>
      <c r="BT11" t="b">
        <f t="shared" si="29"/>
        <v>0</v>
      </c>
      <c r="BU11" t="b">
        <f t="shared" si="29"/>
        <v>0</v>
      </c>
      <c r="BV11" t="b">
        <f t="shared" si="29"/>
        <v>0</v>
      </c>
      <c r="BW11" t="b">
        <f t="shared" si="29"/>
        <v>0</v>
      </c>
      <c r="BX11" t="b">
        <f t="shared" si="29"/>
        <v>0</v>
      </c>
      <c r="BY11" t="b">
        <f t="shared" si="29"/>
        <v>0</v>
      </c>
      <c r="BZ11" t="b">
        <f t="shared" si="29"/>
        <v>0</v>
      </c>
      <c r="CA11" t="b">
        <f t="shared" si="29"/>
        <v>0</v>
      </c>
      <c r="CB11" t="b">
        <f t="shared" si="29"/>
        <v>0</v>
      </c>
      <c r="CC11" t="b">
        <f t="shared" si="29"/>
        <v>0</v>
      </c>
      <c r="CD11" t="b">
        <f t="shared" si="29"/>
        <v>0</v>
      </c>
      <c r="CE11" t="b">
        <f t="shared" si="29"/>
        <v>0</v>
      </c>
      <c r="CF11" t="b">
        <f t="shared" si="29"/>
        <v>0</v>
      </c>
      <c r="CG11" t="b">
        <f t="shared" si="29"/>
        <v>0</v>
      </c>
      <c r="CH11" t="b">
        <f t="shared" si="29"/>
        <v>0</v>
      </c>
      <c r="CI11" t="b">
        <f t="shared" si="29"/>
        <v>0</v>
      </c>
      <c r="CJ11" t="b">
        <f t="shared" si="29"/>
        <v>0</v>
      </c>
      <c r="CK11" t="b">
        <f t="shared" si="29"/>
        <v>0</v>
      </c>
      <c r="CL11" t="b">
        <f t="shared" si="29"/>
        <v>0</v>
      </c>
      <c r="CM11" t="b">
        <f t="shared" si="29"/>
        <v>0</v>
      </c>
      <c r="CN11" t="b">
        <f t="shared" si="29"/>
        <v>0</v>
      </c>
      <c r="CO11" t="b">
        <f t="shared" si="29"/>
        <v>0</v>
      </c>
      <c r="CP11" t="b">
        <f t="shared" si="29"/>
        <v>0</v>
      </c>
      <c r="CQ11" t="b">
        <f t="shared" si="29"/>
        <v>0</v>
      </c>
      <c r="CR11" t="b">
        <f t="shared" si="29"/>
        <v>0</v>
      </c>
      <c r="CS11" t="b">
        <f t="shared" si="29"/>
        <v>0</v>
      </c>
      <c r="CT11" t="b">
        <f t="shared" si="29"/>
        <v>0</v>
      </c>
      <c r="CU11" t="b">
        <f t="shared" si="29"/>
        <v>0</v>
      </c>
      <c r="CV11" t="b">
        <f t="shared" si="29"/>
        <v>0</v>
      </c>
      <c r="CW11" t="b">
        <f t="shared" si="29"/>
        <v>0</v>
      </c>
      <c r="CX11" t="b">
        <f t="shared" si="29"/>
        <v>0</v>
      </c>
      <c r="CY11" t="b">
        <f t="shared" si="29"/>
        <v>0</v>
      </c>
      <c r="CZ11" t="b">
        <f t="shared" si="29"/>
        <v>0</v>
      </c>
      <c r="DA11" t="b">
        <f t="shared" si="29"/>
        <v>0</v>
      </c>
      <c r="DB11" t="b">
        <f t="shared" si="29"/>
        <v>0</v>
      </c>
      <c r="DC11" t="b">
        <f t="shared" si="29"/>
        <v>0</v>
      </c>
      <c r="DD11" t="b">
        <f t="shared" si="29"/>
        <v>0</v>
      </c>
      <c r="DE11" t="b">
        <f t="shared" si="29"/>
        <v>0</v>
      </c>
      <c r="DF11" t="b">
        <f t="shared" si="29"/>
        <v>0</v>
      </c>
      <c r="DG11" t="b">
        <f t="shared" si="29"/>
        <v>0</v>
      </c>
      <c r="DH11" t="b">
        <f t="shared" si="29"/>
        <v>0</v>
      </c>
      <c r="DI11" t="b">
        <f t="shared" si="29"/>
        <v>0</v>
      </c>
      <c r="DJ11" t="b">
        <f t="shared" si="29"/>
        <v>0</v>
      </c>
      <c r="DK11" t="b">
        <f t="shared" si="27"/>
        <v>0</v>
      </c>
      <c r="DL11" t="b">
        <f t="shared" si="27"/>
        <v>0</v>
      </c>
      <c r="DM11" t="b">
        <f t="shared" si="27"/>
        <v>0</v>
      </c>
      <c r="DN11" t="b">
        <f t="shared" si="27"/>
        <v>0</v>
      </c>
      <c r="DO11" t="b">
        <f t="shared" si="27"/>
        <v>0</v>
      </c>
      <c r="DP11" t="b">
        <f t="shared" si="27"/>
        <v>0</v>
      </c>
      <c r="DQ11" t="b">
        <f t="shared" si="27"/>
        <v>0</v>
      </c>
      <c r="DR11" t="b">
        <f t="shared" si="27"/>
        <v>0</v>
      </c>
      <c r="DS11" t="b">
        <f t="shared" si="27"/>
        <v>0</v>
      </c>
      <c r="DT11" t="b">
        <f t="shared" si="27"/>
        <v>0</v>
      </c>
      <c r="DU11" t="b">
        <f t="shared" si="27"/>
        <v>0</v>
      </c>
      <c r="DV11" t="b">
        <f t="shared" si="27"/>
        <v>0</v>
      </c>
      <c r="DW11" t="b">
        <f t="shared" si="27"/>
        <v>0</v>
      </c>
      <c r="DX11" t="b">
        <f t="shared" si="27"/>
        <v>0</v>
      </c>
      <c r="DY11" t="b">
        <f t="shared" si="27"/>
        <v>0</v>
      </c>
      <c r="DZ11" t="b">
        <f t="shared" si="27"/>
        <v>0</v>
      </c>
      <c r="EA11" t="b">
        <f t="shared" si="27"/>
        <v>0</v>
      </c>
      <c r="EB11" t="b">
        <f t="shared" si="27"/>
        <v>0</v>
      </c>
      <c r="EC11" t="b">
        <f t="shared" si="27"/>
        <v>0</v>
      </c>
      <c r="ED11" t="b">
        <f t="shared" si="27"/>
        <v>0</v>
      </c>
      <c r="EE11" t="b">
        <f t="shared" si="27"/>
        <v>0</v>
      </c>
      <c r="EF11" t="b">
        <f t="shared" si="27"/>
        <v>0</v>
      </c>
      <c r="EG11" t="b">
        <f t="shared" si="27"/>
        <v>0</v>
      </c>
      <c r="EH11" t="b">
        <f t="shared" si="27"/>
        <v>0</v>
      </c>
      <c r="EI11" t="b">
        <f t="shared" si="27"/>
        <v>0</v>
      </c>
      <c r="EJ11" t="b">
        <f t="shared" si="27"/>
        <v>0</v>
      </c>
      <c r="EK11" t="b">
        <f t="shared" si="27"/>
        <v>0</v>
      </c>
      <c r="EL11" t="b">
        <f t="shared" si="27"/>
        <v>0</v>
      </c>
      <c r="EM11" t="b">
        <f t="shared" si="32"/>
        <v>0</v>
      </c>
      <c r="EN11" t="b">
        <f t="shared" si="32"/>
        <v>0</v>
      </c>
      <c r="EO11" t="b">
        <f t="shared" si="32"/>
        <v>0</v>
      </c>
      <c r="EP11" t="b">
        <f t="shared" si="32"/>
        <v>0</v>
      </c>
      <c r="EQ11" t="b">
        <f t="shared" si="32"/>
        <v>0</v>
      </c>
      <c r="ER11" t="b">
        <f t="shared" si="32"/>
        <v>0</v>
      </c>
      <c r="ES11" t="b">
        <f t="shared" si="32"/>
        <v>0</v>
      </c>
      <c r="ET11" t="b">
        <f t="shared" si="32"/>
        <v>0</v>
      </c>
      <c r="EU11" t="b">
        <f t="shared" si="32"/>
        <v>0</v>
      </c>
      <c r="EV11" t="b">
        <f t="shared" si="32"/>
        <v>0</v>
      </c>
      <c r="EW11" t="b">
        <f t="shared" si="32"/>
        <v>0</v>
      </c>
    </row>
    <row r="12" spans="1:153" ht="12.75">
      <c r="A12" t="s">
        <v>22</v>
      </c>
      <c r="B12">
        <v>0</v>
      </c>
      <c r="C12">
        <v>0</v>
      </c>
      <c r="D12">
        <v>1</v>
      </c>
      <c r="E12">
        <v>0</v>
      </c>
      <c r="F12">
        <f t="shared" si="13"/>
        <v>0</v>
      </c>
      <c r="G12">
        <f t="shared" si="14"/>
        <v>1</v>
      </c>
      <c r="H12">
        <f t="shared" si="9"/>
        <v>1</v>
      </c>
      <c r="I12">
        <f t="shared" si="20"/>
        <v>1</v>
      </c>
      <c r="J12" s="2">
        <f t="shared" si="15"/>
        <v>1</v>
      </c>
      <c r="K12" s="5">
        <f t="shared" si="21"/>
        <v>0.3529065777864915</v>
      </c>
      <c r="L12" s="5"/>
      <c r="M12" s="15"/>
      <c r="N12" s="12">
        <f t="shared" si="24"/>
        <v>0.7</v>
      </c>
      <c r="O12" s="12">
        <f t="shared" si="22"/>
        <v>3</v>
      </c>
      <c r="P12" s="12">
        <f t="shared" si="23"/>
        <v>2</v>
      </c>
      <c r="AH12">
        <f t="shared" si="10"/>
        <v>0</v>
      </c>
      <c r="AI12">
        <f t="shared" si="16"/>
        <v>11</v>
      </c>
      <c r="AJ12">
        <f aca="true" t="shared" si="34" ref="AJ12:AU12">DL3</f>
        <v>0</v>
      </c>
      <c r="AK12">
        <f t="shared" si="34"/>
        <v>0</v>
      </c>
      <c r="AL12">
        <f t="shared" si="34"/>
        <v>0</v>
      </c>
      <c r="AM12">
        <f t="shared" si="34"/>
        <v>0</v>
      </c>
      <c r="AN12">
        <f t="shared" si="34"/>
        <v>0</v>
      </c>
      <c r="AO12">
        <f t="shared" si="34"/>
        <v>0</v>
      </c>
      <c r="AP12">
        <f t="shared" si="34"/>
        <v>0</v>
      </c>
      <c r="AQ12">
        <f t="shared" si="34"/>
        <v>0</v>
      </c>
      <c r="AR12">
        <f t="shared" si="34"/>
        <v>0</v>
      </c>
      <c r="AS12">
        <f t="shared" si="34"/>
        <v>0</v>
      </c>
      <c r="AT12">
        <f t="shared" si="34"/>
        <v>0</v>
      </c>
      <c r="AU12">
        <f t="shared" si="34"/>
        <v>0</v>
      </c>
      <c r="AX12" s="2"/>
      <c r="AY12" t="b">
        <f t="shared" si="17"/>
        <v>0</v>
      </c>
      <c r="AZ12" t="b">
        <f t="shared" si="29"/>
        <v>1</v>
      </c>
      <c r="BA12" t="b">
        <f t="shared" si="29"/>
        <v>0</v>
      </c>
      <c r="BB12" t="b">
        <f t="shared" si="29"/>
        <v>0</v>
      </c>
      <c r="BC12" t="b">
        <f aca="true" t="shared" si="35" ref="BC12:DJ16">AND($H12=BC$66,$G12=BC$67)</f>
        <v>0</v>
      </c>
      <c r="BD12" t="b">
        <f t="shared" si="35"/>
        <v>0</v>
      </c>
      <c r="BE12" t="b">
        <f t="shared" si="35"/>
        <v>0</v>
      </c>
      <c r="BF12" t="b">
        <f t="shared" si="35"/>
        <v>0</v>
      </c>
      <c r="BG12" t="b">
        <f t="shared" si="35"/>
        <v>0</v>
      </c>
      <c r="BH12" t="b">
        <f t="shared" si="35"/>
        <v>0</v>
      </c>
      <c r="BI12" t="b">
        <f t="shared" si="35"/>
        <v>0</v>
      </c>
      <c r="BJ12" t="b">
        <f t="shared" si="35"/>
        <v>0</v>
      </c>
      <c r="BK12" t="b">
        <f t="shared" si="35"/>
        <v>0</v>
      </c>
      <c r="BL12" t="b">
        <f t="shared" si="35"/>
        <v>0</v>
      </c>
      <c r="BM12" t="b">
        <f t="shared" si="35"/>
        <v>0</v>
      </c>
      <c r="BN12" t="b">
        <f t="shared" si="35"/>
        <v>0</v>
      </c>
      <c r="BO12" t="b">
        <f t="shared" si="35"/>
        <v>0</v>
      </c>
      <c r="BP12" t="b">
        <f t="shared" si="35"/>
        <v>0</v>
      </c>
      <c r="BQ12" t="b">
        <f t="shared" si="35"/>
        <v>0</v>
      </c>
      <c r="BR12" t="b">
        <f t="shared" si="35"/>
        <v>0</v>
      </c>
      <c r="BS12" t="b">
        <f t="shared" si="35"/>
        <v>0</v>
      </c>
      <c r="BT12" t="b">
        <f t="shared" si="35"/>
        <v>0</v>
      </c>
      <c r="BU12" t="b">
        <f t="shared" si="35"/>
        <v>0</v>
      </c>
      <c r="BV12" t="b">
        <f t="shared" si="35"/>
        <v>0</v>
      </c>
      <c r="BW12" t="b">
        <f t="shared" si="35"/>
        <v>0</v>
      </c>
      <c r="BX12" t="b">
        <f t="shared" si="35"/>
        <v>0</v>
      </c>
      <c r="BY12" t="b">
        <f t="shared" si="35"/>
        <v>0</v>
      </c>
      <c r="BZ12" t="b">
        <f t="shared" si="35"/>
        <v>0</v>
      </c>
      <c r="CA12" t="b">
        <f t="shared" si="35"/>
        <v>0</v>
      </c>
      <c r="CB12" t="b">
        <f t="shared" si="35"/>
        <v>0</v>
      </c>
      <c r="CC12" t="b">
        <f t="shared" si="35"/>
        <v>0</v>
      </c>
      <c r="CD12" t="b">
        <f t="shared" si="35"/>
        <v>0</v>
      </c>
      <c r="CE12" t="b">
        <f t="shared" si="35"/>
        <v>0</v>
      </c>
      <c r="CF12" t="b">
        <f t="shared" si="35"/>
        <v>0</v>
      </c>
      <c r="CG12" t="b">
        <f t="shared" si="35"/>
        <v>0</v>
      </c>
      <c r="CH12" t="b">
        <f t="shared" si="35"/>
        <v>0</v>
      </c>
      <c r="CI12" t="b">
        <f t="shared" si="35"/>
        <v>0</v>
      </c>
      <c r="CJ12" t="b">
        <f t="shared" si="35"/>
        <v>0</v>
      </c>
      <c r="CK12" t="b">
        <f t="shared" si="35"/>
        <v>0</v>
      </c>
      <c r="CL12" t="b">
        <f t="shared" si="35"/>
        <v>0</v>
      </c>
      <c r="CM12" t="b">
        <f t="shared" si="35"/>
        <v>0</v>
      </c>
      <c r="CN12" t="b">
        <f t="shared" si="35"/>
        <v>0</v>
      </c>
      <c r="CO12" t="b">
        <f t="shared" si="35"/>
        <v>0</v>
      </c>
      <c r="CP12" t="b">
        <f t="shared" si="35"/>
        <v>0</v>
      </c>
      <c r="CQ12" t="b">
        <f t="shared" si="35"/>
        <v>0</v>
      </c>
      <c r="CR12" t="b">
        <f t="shared" si="35"/>
        <v>0</v>
      </c>
      <c r="CS12" t="b">
        <f t="shared" si="35"/>
        <v>0</v>
      </c>
      <c r="CT12" t="b">
        <f t="shared" si="35"/>
        <v>0</v>
      </c>
      <c r="CU12" t="b">
        <f t="shared" si="35"/>
        <v>0</v>
      </c>
      <c r="CV12" t="b">
        <f t="shared" si="35"/>
        <v>0</v>
      </c>
      <c r="CW12" t="b">
        <f t="shared" si="35"/>
        <v>0</v>
      </c>
      <c r="CX12" t="b">
        <f t="shared" si="35"/>
        <v>0</v>
      </c>
      <c r="CY12" t="b">
        <f t="shared" si="35"/>
        <v>0</v>
      </c>
      <c r="CZ12" t="b">
        <f t="shared" si="35"/>
        <v>0</v>
      </c>
      <c r="DA12" t="b">
        <f t="shared" si="35"/>
        <v>0</v>
      </c>
      <c r="DB12" t="b">
        <f t="shared" si="35"/>
        <v>0</v>
      </c>
      <c r="DC12" t="b">
        <f t="shared" si="35"/>
        <v>0</v>
      </c>
      <c r="DD12" t="b">
        <f t="shared" si="35"/>
        <v>0</v>
      </c>
      <c r="DE12" t="b">
        <f t="shared" si="35"/>
        <v>0</v>
      </c>
      <c r="DF12" t="b">
        <f t="shared" si="35"/>
        <v>0</v>
      </c>
      <c r="DG12" t="b">
        <f t="shared" si="35"/>
        <v>0</v>
      </c>
      <c r="DH12" t="b">
        <f t="shared" si="35"/>
        <v>0</v>
      </c>
      <c r="DI12" t="b">
        <f t="shared" si="35"/>
        <v>0</v>
      </c>
      <c r="DJ12" t="b">
        <f t="shared" si="35"/>
        <v>0</v>
      </c>
      <c r="DK12" t="b">
        <f t="shared" si="27"/>
        <v>0</v>
      </c>
      <c r="DL12" t="b">
        <f t="shared" si="27"/>
        <v>0</v>
      </c>
      <c r="DM12" t="b">
        <f t="shared" si="27"/>
        <v>0</v>
      </c>
      <c r="DN12" t="b">
        <f t="shared" si="27"/>
        <v>0</v>
      </c>
      <c r="DO12" t="b">
        <f t="shared" si="27"/>
        <v>0</v>
      </c>
      <c r="DP12" t="b">
        <f t="shared" si="27"/>
        <v>0</v>
      </c>
      <c r="DQ12" t="b">
        <f t="shared" si="27"/>
        <v>0</v>
      </c>
      <c r="DR12" t="b">
        <f t="shared" si="27"/>
        <v>0</v>
      </c>
      <c r="DS12" t="b">
        <f t="shared" si="27"/>
        <v>0</v>
      </c>
      <c r="DT12" t="b">
        <f t="shared" si="27"/>
        <v>0</v>
      </c>
      <c r="DU12" t="b">
        <f t="shared" si="27"/>
        <v>0</v>
      </c>
      <c r="DV12" t="b">
        <f t="shared" si="27"/>
        <v>0</v>
      </c>
      <c r="DW12" t="b">
        <f t="shared" si="27"/>
        <v>0</v>
      </c>
      <c r="DX12" t="b">
        <f t="shared" si="27"/>
        <v>0</v>
      </c>
      <c r="DY12" t="b">
        <f t="shared" si="27"/>
        <v>0</v>
      </c>
      <c r="DZ12" t="b">
        <f t="shared" si="27"/>
        <v>0</v>
      </c>
      <c r="EA12" t="b">
        <f t="shared" si="27"/>
        <v>0</v>
      </c>
      <c r="EB12" t="b">
        <f t="shared" si="27"/>
        <v>0</v>
      </c>
      <c r="EC12" t="b">
        <f t="shared" si="27"/>
        <v>0</v>
      </c>
      <c r="ED12" t="b">
        <f t="shared" si="27"/>
        <v>0</v>
      </c>
      <c r="EE12" t="b">
        <f t="shared" si="27"/>
        <v>0</v>
      </c>
      <c r="EF12" t="b">
        <f t="shared" si="27"/>
        <v>0</v>
      </c>
      <c r="EG12" t="b">
        <f t="shared" si="27"/>
        <v>0</v>
      </c>
      <c r="EH12" t="b">
        <f t="shared" si="27"/>
        <v>0</v>
      </c>
      <c r="EI12" t="b">
        <f t="shared" si="27"/>
        <v>0</v>
      </c>
      <c r="EJ12" t="b">
        <f t="shared" si="27"/>
        <v>0</v>
      </c>
      <c r="EK12" t="b">
        <f t="shared" si="27"/>
        <v>0</v>
      </c>
      <c r="EL12" t="b">
        <f t="shared" si="27"/>
        <v>0</v>
      </c>
      <c r="EM12" t="b">
        <f t="shared" si="32"/>
        <v>0</v>
      </c>
      <c r="EN12" t="b">
        <f t="shared" si="32"/>
        <v>0</v>
      </c>
      <c r="EO12" t="b">
        <f t="shared" si="32"/>
        <v>0</v>
      </c>
      <c r="EP12" t="b">
        <f t="shared" si="32"/>
        <v>0</v>
      </c>
      <c r="EQ12" t="b">
        <f t="shared" si="32"/>
        <v>0</v>
      </c>
      <c r="ER12" t="b">
        <f t="shared" si="32"/>
        <v>0</v>
      </c>
      <c r="ES12" t="b">
        <f t="shared" si="32"/>
        <v>0</v>
      </c>
      <c r="ET12" t="b">
        <f t="shared" si="32"/>
        <v>0</v>
      </c>
      <c r="EU12" t="b">
        <f t="shared" si="32"/>
        <v>0</v>
      </c>
      <c r="EV12" t="b">
        <f t="shared" si="32"/>
        <v>0</v>
      </c>
      <c r="EW12" t="b">
        <f t="shared" si="32"/>
        <v>0</v>
      </c>
    </row>
    <row r="13" spans="1:153" ht="12.75">
      <c r="A13" t="s">
        <v>26</v>
      </c>
      <c r="B13">
        <v>0</v>
      </c>
      <c r="C13">
        <v>0</v>
      </c>
      <c r="D13">
        <v>1</v>
      </c>
      <c r="E13">
        <v>0</v>
      </c>
      <c r="F13">
        <f t="shared" si="13"/>
        <v>0</v>
      </c>
      <c r="G13">
        <f t="shared" si="14"/>
        <v>1</v>
      </c>
      <c r="H13">
        <f t="shared" si="9"/>
        <v>1</v>
      </c>
      <c r="I13">
        <f t="shared" si="20"/>
        <v>1</v>
      </c>
      <c r="J13" s="2">
        <f t="shared" si="15"/>
        <v>1</v>
      </c>
      <c r="K13" s="5">
        <f t="shared" si="21"/>
        <v>0.3529065777864915</v>
      </c>
      <c r="L13" s="5"/>
      <c r="M13" s="15"/>
      <c r="N13" s="12">
        <f t="shared" si="24"/>
        <v>0.7999999999999999</v>
      </c>
      <c r="O13" s="12">
        <f t="shared" si="22"/>
        <v>3</v>
      </c>
      <c r="P13" s="12">
        <f t="shared" si="23"/>
        <v>1</v>
      </c>
      <c r="AH13">
        <f t="shared" si="10"/>
        <v>0</v>
      </c>
      <c r="AI13">
        <f t="shared" si="16"/>
        <v>12</v>
      </c>
      <c r="AJ13">
        <f aca="true" t="shared" si="36" ref="AJ13:AV13">DX3</f>
        <v>0</v>
      </c>
      <c r="AK13">
        <f t="shared" si="36"/>
        <v>0</v>
      </c>
      <c r="AL13">
        <f t="shared" si="36"/>
        <v>0</v>
      </c>
      <c r="AM13">
        <f t="shared" si="36"/>
        <v>0</v>
      </c>
      <c r="AN13">
        <f t="shared" si="36"/>
        <v>0</v>
      </c>
      <c r="AO13">
        <f t="shared" si="36"/>
        <v>0</v>
      </c>
      <c r="AP13">
        <f t="shared" si="36"/>
        <v>0</v>
      </c>
      <c r="AQ13">
        <f t="shared" si="36"/>
        <v>0</v>
      </c>
      <c r="AR13">
        <f t="shared" si="36"/>
        <v>0</v>
      </c>
      <c r="AS13">
        <f t="shared" si="36"/>
        <v>0</v>
      </c>
      <c r="AT13">
        <f t="shared" si="36"/>
        <v>0</v>
      </c>
      <c r="AU13">
        <f t="shared" si="36"/>
        <v>0</v>
      </c>
      <c r="AV13">
        <f t="shared" si="36"/>
        <v>0</v>
      </c>
      <c r="AX13" s="2"/>
      <c r="AY13" t="b">
        <f t="shared" si="17"/>
        <v>0</v>
      </c>
      <c r="AZ13" t="b">
        <f aca="true" t="shared" si="37" ref="AZ13:CE26">AND($H13=AZ$66,$G13=AZ$67)</f>
        <v>1</v>
      </c>
      <c r="BA13" t="b">
        <f t="shared" si="37"/>
        <v>0</v>
      </c>
      <c r="BB13" t="b">
        <f t="shared" si="37"/>
        <v>0</v>
      </c>
      <c r="BC13" t="b">
        <f t="shared" si="35"/>
        <v>0</v>
      </c>
      <c r="BD13" t="b">
        <f t="shared" si="35"/>
        <v>0</v>
      </c>
      <c r="BE13" t="b">
        <f t="shared" si="35"/>
        <v>0</v>
      </c>
      <c r="BF13" t="b">
        <f t="shared" si="35"/>
        <v>0</v>
      </c>
      <c r="BG13" t="b">
        <f t="shared" si="35"/>
        <v>0</v>
      </c>
      <c r="BH13" t="b">
        <f t="shared" si="35"/>
        <v>0</v>
      </c>
      <c r="BI13" t="b">
        <f t="shared" si="35"/>
        <v>0</v>
      </c>
      <c r="BJ13" t="b">
        <f t="shared" si="35"/>
        <v>0</v>
      </c>
      <c r="BK13" t="b">
        <f t="shared" si="35"/>
        <v>0</v>
      </c>
      <c r="BL13" t="b">
        <f t="shared" si="35"/>
        <v>0</v>
      </c>
      <c r="BM13" t="b">
        <f t="shared" si="35"/>
        <v>0</v>
      </c>
      <c r="BN13" t="b">
        <f t="shared" si="35"/>
        <v>0</v>
      </c>
      <c r="BO13" t="b">
        <f t="shared" si="35"/>
        <v>0</v>
      </c>
      <c r="BP13" t="b">
        <f t="shared" si="35"/>
        <v>0</v>
      </c>
      <c r="BQ13" t="b">
        <f t="shared" si="35"/>
        <v>0</v>
      </c>
      <c r="BR13" t="b">
        <f t="shared" si="35"/>
        <v>0</v>
      </c>
      <c r="BS13" t="b">
        <f t="shared" si="35"/>
        <v>0</v>
      </c>
      <c r="BT13" t="b">
        <f t="shared" si="35"/>
        <v>0</v>
      </c>
      <c r="BU13" t="b">
        <f t="shared" si="35"/>
        <v>0</v>
      </c>
      <c r="BV13" t="b">
        <f t="shared" si="35"/>
        <v>0</v>
      </c>
      <c r="BW13" t="b">
        <f t="shared" si="35"/>
        <v>0</v>
      </c>
      <c r="BX13" t="b">
        <f t="shared" si="35"/>
        <v>0</v>
      </c>
      <c r="BY13" t="b">
        <f t="shared" si="35"/>
        <v>0</v>
      </c>
      <c r="BZ13" t="b">
        <f t="shared" si="35"/>
        <v>0</v>
      </c>
      <c r="CA13" t="b">
        <f t="shared" si="35"/>
        <v>0</v>
      </c>
      <c r="CB13" t="b">
        <f t="shared" si="35"/>
        <v>0</v>
      </c>
      <c r="CC13" t="b">
        <f t="shared" si="35"/>
        <v>0</v>
      </c>
      <c r="CD13" t="b">
        <f t="shared" si="35"/>
        <v>0</v>
      </c>
      <c r="CE13" t="b">
        <f t="shared" si="35"/>
        <v>0</v>
      </c>
      <c r="CF13" t="b">
        <f t="shared" si="35"/>
        <v>0</v>
      </c>
      <c r="CG13" t="b">
        <f t="shared" si="35"/>
        <v>0</v>
      </c>
      <c r="CH13" t="b">
        <f t="shared" si="35"/>
        <v>0</v>
      </c>
      <c r="CI13" t="b">
        <f t="shared" si="35"/>
        <v>0</v>
      </c>
      <c r="CJ13" t="b">
        <f t="shared" si="35"/>
        <v>0</v>
      </c>
      <c r="CK13" t="b">
        <f t="shared" si="35"/>
        <v>0</v>
      </c>
      <c r="CL13" t="b">
        <f t="shared" si="35"/>
        <v>0</v>
      </c>
      <c r="CM13" t="b">
        <f t="shared" si="35"/>
        <v>0</v>
      </c>
      <c r="CN13" t="b">
        <f t="shared" si="35"/>
        <v>0</v>
      </c>
      <c r="CO13" t="b">
        <f t="shared" si="35"/>
        <v>0</v>
      </c>
      <c r="CP13" t="b">
        <f t="shared" si="35"/>
        <v>0</v>
      </c>
      <c r="CQ13" t="b">
        <f t="shared" si="35"/>
        <v>0</v>
      </c>
      <c r="CR13" t="b">
        <f t="shared" si="35"/>
        <v>0</v>
      </c>
      <c r="CS13" t="b">
        <f t="shared" si="35"/>
        <v>0</v>
      </c>
      <c r="CT13" t="b">
        <f t="shared" si="35"/>
        <v>0</v>
      </c>
      <c r="CU13" t="b">
        <f t="shared" si="35"/>
        <v>0</v>
      </c>
      <c r="CV13" t="b">
        <f t="shared" si="35"/>
        <v>0</v>
      </c>
      <c r="CW13" t="b">
        <f t="shared" si="35"/>
        <v>0</v>
      </c>
      <c r="CX13" t="b">
        <f t="shared" si="35"/>
        <v>0</v>
      </c>
      <c r="CY13" t="b">
        <f t="shared" si="35"/>
        <v>0</v>
      </c>
      <c r="CZ13" t="b">
        <f t="shared" si="35"/>
        <v>0</v>
      </c>
      <c r="DA13" t="b">
        <f t="shared" si="35"/>
        <v>0</v>
      </c>
      <c r="DB13" t="b">
        <f t="shared" si="35"/>
        <v>0</v>
      </c>
      <c r="DC13" t="b">
        <f t="shared" si="35"/>
        <v>0</v>
      </c>
      <c r="DD13" t="b">
        <f t="shared" si="35"/>
        <v>0</v>
      </c>
      <c r="DE13" t="b">
        <f t="shared" si="35"/>
        <v>0</v>
      </c>
      <c r="DF13" t="b">
        <f t="shared" si="35"/>
        <v>0</v>
      </c>
      <c r="DG13" t="b">
        <f t="shared" si="35"/>
        <v>0</v>
      </c>
      <c r="DH13" t="b">
        <f t="shared" si="35"/>
        <v>0</v>
      </c>
      <c r="DI13" t="b">
        <f t="shared" si="35"/>
        <v>0</v>
      </c>
      <c r="DJ13" t="b">
        <f t="shared" si="35"/>
        <v>0</v>
      </c>
      <c r="DK13" t="b">
        <f t="shared" si="27"/>
        <v>0</v>
      </c>
      <c r="DL13" t="b">
        <f t="shared" si="27"/>
        <v>0</v>
      </c>
      <c r="DM13" t="b">
        <f t="shared" si="27"/>
        <v>0</v>
      </c>
      <c r="DN13" t="b">
        <f t="shared" si="27"/>
        <v>0</v>
      </c>
      <c r="DO13" t="b">
        <f t="shared" si="27"/>
        <v>0</v>
      </c>
      <c r="DP13" t="b">
        <f t="shared" si="27"/>
        <v>0</v>
      </c>
      <c r="DQ13" t="b">
        <f t="shared" si="27"/>
        <v>0</v>
      </c>
      <c r="DR13" t="b">
        <f t="shared" si="27"/>
        <v>0</v>
      </c>
      <c r="DS13" t="b">
        <f t="shared" si="27"/>
        <v>0</v>
      </c>
      <c r="DT13" t="b">
        <f t="shared" si="27"/>
        <v>0</v>
      </c>
      <c r="DU13" t="b">
        <f t="shared" si="27"/>
        <v>0</v>
      </c>
      <c r="DV13" t="b">
        <f t="shared" si="27"/>
        <v>0</v>
      </c>
      <c r="DW13" t="b">
        <f t="shared" si="27"/>
        <v>0</v>
      </c>
      <c r="DX13" t="b">
        <f t="shared" si="27"/>
        <v>0</v>
      </c>
      <c r="DY13" t="b">
        <f t="shared" si="27"/>
        <v>0</v>
      </c>
      <c r="DZ13" t="b">
        <f t="shared" si="27"/>
        <v>0</v>
      </c>
      <c r="EA13" t="b">
        <f t="shared" si="27"/>
        <v>0</v>
      </c>
      <c r="EB13" t="b">
        <f t="shared" si="27"/>
        <v>0</v>
      </c>
      <c r="EC13" t="b">
        <f t="shared" si="27"/>
        <v>0</v>
      </c>
      <c r="ED13" t="b">
        <f t="shared" si="27"/>
        <v>0</v>
      </c>
      <c r="EE13" t="b">
        <f t="shared" si="27"/>
        <v>0</v>
      </c>
      <c r="EF13" t="b">
        <f t="shared" si="27"/>
        <v>0</v>
      </c>
      <c r="EG13" t="b">
        <f t="shared" si="27"/>
        <v>0</v>
      </c>
      <c r="EH13" t="b">
        <f t="shared" si="27"/>
        <v>0</v>
      </c>
      <c r="EI13" t="b">
        <f t="shared" si="27"/>
        <v>0</v>
      </c>
      <c r="EJ13" t="b">
        <f t="shared" si="27"/>
        <v>0</v>
      </c>
      <c r="EK13" t="b">
        <f t="shared" si="27"/>
        <v>0</v>
      </c>
      <c r="EL13" t="b">
        <f t="shared" si="27"/>
        <v>0</v>
      </c>
      <c r="EM13" t="b">
        <f t="shared" si="32"/>
        <v>0</v>
      </c>
      <c r="EN13" t="b">
        <f t="shared" si="32"/>
        <v>0</v>
      </c>
      <c r="EO13" t="b">
        <f t="shared" si="32"/>
        <v>0</v>
      </c>
      <c r="EP13" t="b">
        <f t="shared" si="32"/>
        <v>0</v>
      </c>
      <c r="EQ13" t="b">
        <f t="shared" si="32"/>
        <v>0</v>
      </c>
      <c r="ER13" t="b">
        <f t="shared" si="32"/>
        <v>0</v>
      </c>
      <c r="ES13" t="b">
        <f t="shared" si="32"/>
        <v>0</v>
      </c>
      <c r="ET13" t="b">
        <f t="shared" si="32"/>
        <v>0</v>
      </c>
      <c r="EU13" t="b">
        <f t="shared" si="32"/>
        <v>0</v>
      </c>
      <c r="EV13" t="b">
        <f t="shared" si="32"/>
        <v>0</v>
      </c>
      <c r="EW13" t="b">
        <f t="shared" si="32"/>
        <v>0</v>
      </c>
    </row>
    <row r="14" spans="1:153" ht="12.75">
      <c r="A14" t="s">
        <v>33</v>
      </c>
      <c r="B14">
        <v>0</v>
      </c>
      <c r="C14">
        <v>0</v>
      </c>
      <c r="D14">
        <v>1</v>
      </c>
      <c r="E14">
        <v>0</v>
      </c>
      <c r="F14">
        <f t="shared" si="13"/>
        <v>0</v>
      </c>
      <c r="G14">
        <f t="shared" si="14"/>
        <v>1</v>
      </c>
      <c r="H14">
        <f t="shared" si="9"/>
        <v>1</v>
      </c>
      <c r="I14">
        <f t="shared" si="20"/>
        <v>1</v>
      </c>
      <c r="J14" s="2">
        <f t="shared" si="15"/>
        <v>1</v>
      </c>
      <c r="K14" s="5">
        <f t="shared" si="21"/>
        <v>0.3529065777864915</v>
      </c>
      <c r="L14" s="5"/>
      <c r="M14" s="15"/>
      <c r="N14" s="12">
        <f t="shared" si="24"/>
        <v>0.8999999999999999</v>
      </c>
      <c r="O14" s="12">
        <f t="shared" si="22"/>
        <v>0</v>
      </c>
      <c r="P14" s="12">
        <f t="shared" si="23"/>
        <v>0</v>
      </c>
      <c r="AH14">
        <f t="shared" si="10"/>
        <v>0</v>
      </c>
      <c r="AI14">
        <f t="shared" si="16"/>
        <v>13</v>
      </c>
      <c r="AJ14">
        <f aca="true" t="shared" si="38" ref="AJ14:AW14">EK3</f>
        <v>0</v>
      </c>
      <c r="AK14">
        <f t="shared" si="38"/>
        <v>0</v>
      </c>
      <c r="AL14">
        <f t="shared" si="38"/>
        <v>0</v>
      </c>
      <c r="AM14">
        <f t="shared" si="38"/>
        <v>0</v>
      </c>
      <c r="AN14">
        <f t="shared" si="38"/>
        <v>0</v>
      </c>
      <c r="AO14">
        <f t="shared" si="38"/>
        <v>0</v>
      </c>
      <c r="AP14">
        <f t="shared" si="38"/>
        <v>0</v>
      </c>
      <c r="AQ14">
        <f t="shared" si="38"/>
        <v>0</v>
      </c>
      <c r="AR14">
        <f t="shared" si="38"/>
        <v>0</v>
      </c>
      <c r="AS14">
        <f t="shared" si="38"/>
        <v>0</v>
      </c>
      <c r="AT14">
        <f t="shared" si="38"/>
        <v>0</v>
      </c>
      <c r="AU14">
        <f t="shared" si="38"/>
        <v>0</v>
      </c>
      <c r="AV14">
        <f t="shared" si="38"/>
        <v>0</v>
      </c>
      <c r="AW14">
        <f t="shared" si="38"/>
        <v>0</v>
      </c>
      <c r="AX14" s="2"/>
      <c r="AY14" t="b">
        <f t="shared" si="17"/>
        <v>0</v>
      </c>
      <c r="AZ14" t="b">
        <f t="shared" si="37"/>
        <v>1</v>
      </c>
      <c r="BA14" t="b">
        <f t="shared" si="37"/>
        <v>0</v>
      </c>
      <c r="BB14" t="b">
        <f t="shared" si="37"/>
        <v>0</v>
      </c>
      <c r="BC14" t="b">
        <f t="shared" si="35"/>
        <v>0</v>
      </c>
      <c r="BD14" t="b">
        <f t="shared" si="35"/>
        <v>0</v>
      </c>
      <c r="BE14" t="b">
        <f t="shared" si="35"/>
        <v>0</v>
      </c>
      <c r="BF14" t="b">
        <f t="shared" si="35"/>
        <v>0</v>
      </c>
      <c r="BG14" t="b">
        <f t="shared" si="35"/>
        <v>0</v>
      </c>
      <c r="BH14" t="b">
        <f t="shared" si="35"/>
        <v>0</v>
      </c>
      <c r="BI14" t="b">
        <f t="shared" si="35"/>
        <v>0</v>
      </c>
      <c r="BJ14" t="b">
        <f t="shared" si="35"/>
        <v>0</v>
      </c>
      <c r="BK14" t="b">
        <f t="shared" si="35"/>
        <v>0</v>
      </c>
      <c r="BL14" t="b">
        <f t="shared" si="35"/>
        <v>0</v>
      </c>
      <c r="BM14" t="b">
        <f t="shared" si="35"/>
        <v>0</v>
      </c>
      <c r="BN14" t="b">
        <f t="shared" si="35"/>
        <v>0</v>
      </c>
      <c r="BO14" t="b">
        <f t="shared" si="35"/>
        <v>0</v>
      </c>
      <c r="BP14" t="b">
        <f t="shared" si="35"/>
        <v>0</v>
      </c>
      <c r="BQ14" t="b">
        <f t="shared" si="35"/>
        <v>0</v>
      </c>
      <c r="BR14" t="b">
        <f t="shared" si="35"/>
        <v>0</v>
      </c>
      <c r="BS14" t="b">
        <f t="shared" si="35"/>
        <v>0</v>
      </c>
      <c r="BT14" t="b">
        <f t="shared" si="35"/>
        <v>0</v>
      </c>
      <c r="BU14" t="b">
        <f t="shared" si="35"/>
        <v>0</v>
      </c>
      <c r="BV14" t="b">
        <f t="shared" si="35"/>
        <v>0</v>
      </c>
      <c r="BW14" t="b">
        <f t="shared" si="35"/>
        <v>0</v>
      </c>
      <c r="BX14" t="b">
        <f t="shared" si="35"/>
        <v>0</v>
      </c>
      <c r="BY14" t="b">
        <f t="shared" si="35"/>
        <v>0</v>
      </c>
      <c r="BZ14" t="b">
        <f t="shared" si="35"/>
        <v>0</v>
      </c>
      <c r="CA14" t="b">
        <f t="shared" si="35"/>
        <v>0</v>
      </c>
      <c r="CB14" t="b">
        <f t="shared" si="35"/>
        <v>0</v>
      </c>
      <c r="CC14" t="b">
        <f t="shared" si="35"/>
        <v>0</v>
      </c>
      <c r="CD14" t="b">
        <f t="shared" si="35"/>
        <v>0</v>
      </c>
      <c r="CE14" t="b">
        <f t="shared" si="35"/>
        <v>0</v>
      </c>
      <c r="CF14" t="b">
        <f t="shared" si="35"/>
        <v>0</v>
      </c>
      <c r="CG14" t="b">
        <f t="shared" si="35"/>
        <v>0</v>
      </c>
      <c r="CH14" t="b">
        <f t="shared" si="35"/>
        <v>0</v>
      </c>
      <c r="CI14" t="b">
        <f t="shared" si="35"/>
        <v>0</v>
      </c>
      <c r="CJ14" t="b">
        <f t="shared" si="35"/>
        <v>0</v>
      </c>
      <c r="CK14" t="b">
        <f t="shared" si="35"/>
        <v>0</v>
      </c>
      <c r="CL14" t="b">
        <f t="shared" si="35"/>
        <v>0</v>
      </c>
      <c r="CM14" t="b">
        <f t="shared" si="35"/>
        <v>0</v>
      </c>
      <c r="CN14" t="b">
        <f t="shared" si="35"/>
        <v>0</v>
      </c>
      <c r="CO14" t="b">
        <f t="shared" si="35"/>
        <v>0</v>
      </c>
      <c r="CP14" t="b">
        <f t="shared" si="35"/>
        <v>0</v>
      </c>
      <c r="CQ14" t="b">
        <f t="shared" si="35"/>
        <v>0</v>
      </c>
      <c r="CR14" t="b">
        <f t="shared" si="35"/>
        <v>0</v>
      </c>
      <c r="CS14" t="b">
        <f t="shared" si="35"/>
        <v>0</v>
      </c>
      <c r="CT14" t="b">
        <f t="shared" si="35"/>
        <v>0</v>
      </c>
      <c r="CU14" t="b">
        <f t="shared" si="35"/>
        <v>0</v>
      </c>
      <c r="CV14" t="b">
        <f t="shared" si="35"/>
        <v>0</v>
      </c>
      <c r="CW14" t="b">
        <f t="shared" si="35"/>
        <v>0</v>
      </c>
      <c r="CX14" t="b">
        <f t="shared" si="35"/>
        <v>0</v>
      </c>
      <c r="CY14" t="b">
        <f t="shared" si="35"/>
        <v>0</v>
      </c>
      <c r="CZ14" t="b">
        <f t="shared" si="35"/>
        <v>0</v>
      </c>
      <c r="DA14" t="b">
        <f t="shared" si="35"/>
        <v>0</v>
      </c>
      <c r="DB14" t="b">
        <f t="shared" si="35"/>
        <v>0</v>
      </c>
      <c r="DC14" t="b">
        <f t="shared" si="35"/>
        <v>0</v>
      </c>
      <c r="DD14" t="b">
        <f t="shared" si="35"/>
        <v>0</v>
      </c>
      <c r="DE14" t="b">
        <f t="shared" si="35"/>
        <v>0</v>
      </c>
      <c r="DF14" t="b">
        <f t="shared" si="35"/>
        <v>0</v>
      </c>
      <c r="DG14" t="b">
        <f t="shared" si="35"/>
        <v>0</v>
      </c>
      <c r="DH14" t="b">
        <f t="shared" si="35"/>
        <v>0</v>
      </c>
      <c r="DI14" t="b">
        <f t="shared" si="35"/>
        <v>0</v>
      </c>
      <c r="DJ14" t="b">
        <f t="shared" si="35"/>
        <v>0</v>
      </c>
      <c r="DK14" t="b">
        <f t="shared" si="27"/>
        <v>0</v>
      </c>
      <c r="DL14" t="b">
        <f t="shared" si="27"/>
        <v>0</v>
      </c>
      <c r="DM14" t="b">
        <f t="shared" si="27"/>
        <v>0</v>
      </c>
      <c r="DN14" t="b">
        <f t="shared" si="27"/>
        <v>0</v>
      </c>
      <c r="DO14" t="b">
        <f t="shared" si="27"/>
        <v>0</v>
      </c>
      <c r="DP14" t="b">
        <f t="shared" si="27"/>
        <v>0</v>
      </c>
      <c r="DQ14" t="b">
        <f t="shared" si="27"/>
        <v>0</v>
      </c>
      <c r="DR14" t="b">
        <f t="shared" si="27"/>
        <v>0</v>
      </c>
      <c r="DS14" t="b">
        <f t="shared" si="27"/>
        <v>0</v>
      </c>
      <c r="DT14" t="b">
        <f t="shared" si="27"/>
        <v>0</v>
      </c>
      <c r="DU14" t="b">
        <f t="shared" si="27"/>
        <v>0</v>
      </c>
      <c r="DV14" t="b">
        <f t="shared" si="27"/>
        <v>0</v>
      </c>
      <c r="DW14" t="b">
        <f t="shared" si="27"/>
        <v>0</v>
      </c>
      <c r="DX14" t="b">
        <f t="shared" si="27"/>
        <v>0</v>
      </c>
      <c r="DY14" t="b">
        <f t="shared" si="27"/>
        <v>0</v>
      </c>
      <c r="DZ14" t="b">
        <f t="shared" si="27"/>
        <v>0</v>
      </c>
      <c r="EA14" t="b">
        <f t="shared" si="27"/>
        <v>0</v>
      </c>
      <c r="EB14" t="b">
        <f t="shared" si="27"/>
        <v>0</v>
      </c>
      <c r="EC14" t="b">
        <f t="shared" si="27"/>
        <v>0</v>
      </c>
      <c r="ED14" t="b">
        <f t="shared" si="27"/>
        <v>0</v>
      </c>
      <c r="EE14" t="b">
        <f t="shared" si="27"/>
        <v>0</v>
      </c>
      <c r="EF14" t="b">
        <f t="shared" si="27"/>
        <v>0</v>
      </c>
      <c r="EG14" t="b">
        <f t="shared" si="27"/>
        <v>0</v>
      </c>
      <c r="EH14" t="b">
        <f t="shared" si="27"/>
        <v>0</v>
      </c>
      <c r="EI14" t="b">
        <f t="shared" si="27"/>
        <v>0</v>
      </c>
      <c r="EJ14" t="b">
        <f t="shared" si="27"/>
        <v>0</v>
      </c>
      <c r="EK14" t="b">
        <f t="shared" si="27"/>
        <v>0</v>
      </c>
      <c r="EL14" t="b">
        <f t="shared" si="27"/>
        <v>0</v>
      </c>
      <c r="EM14" t="b">
        <f t="shared" si="32"/>
        <v>0</v>
      </c>
      <c r="EN14" t="b">
        <f t="shared" si="32"/>
        <v>0</v>
      </c>
      <c r="EO14" t="b">
        <f t="shared" si="32"/>
        <v>0</v>
      </c>
      <c r="EP14" t="b">
        <f t="shared" si="32"/>
        <v>0</v>
      </c>
      <c r="EQ14" t="b">
        <f t="shared" si="32"/>
        <v>0</v>
      </c>
      <c r="ER14" t="b">
        <f t="shared" si="32"/>
        <v>0</v>
      </c>
      <c r="ES14" t="b">
        <f t="shared" si="32"/>
        <v>0</v>
      </c>
      <c r="ET14" t="b">
        <f t="shared" si="32"/>
        <v>0</v>
      </c>
      <c r="EU14" t="b">
        <f t="shared" si="32"/>
        <v>0</v>
      </c>
      <c r="EV14" t="b">
        <f t="shared" si="32"/>
        <v>0</v>
      </c>
      <c r="EW14" t="b">
        <f t="shared" si="32"/>
        <v>0</v>
      </c>
    </row>
    <row r="15" spans="1:153" ht="12.75">
      <c r="A15" t="s">
        <v>35</v>
      </c>
      <c r="B15">
        <v>0</v>
      </c>
      <c r="C15">
        <v>0</v>
      </c>
      <c r="D15">
        <v>1</v>
      </c>
      <c r="E15">
        <v>0</v>
      </c>
      <c r="F15">
        <f t="shared" si="13"/>
        <v>0</v>
      </c>
      <c r="G15">
        <f t="shared" si="14"/>
        <v>1</v>
      </c>
      <c r="H15">
        <f t="shared" si="9"/>
        <v>1</v>
      </c>
      <c r="I15">
        <f t="shared" si="20"/>
        <v>1</v>
      </c>
      <c r="J15" s="2">
        <f t="shared" si="15"/>
        <v>1</v>
      </c>
      <c r="K15" s="5">
        <f t="shared" si="21"/>
        <v>0.3529065777864915</v>
      </c>
      <c r="L15" s="5"/>
      <c r="M15" s="15"/>
      <c r="N15" s="24">
        <f t="shared" si="24"/>
        <v>0.9999999999999999</v>
      </c>
      <c r="O15" s="24">
        <f t="shared" si="22"/>
        <v>20</v>
      </c>
      <c r="P15" s="24">
        <f t="shared" si="23"/>
        <v>18</v>
      </c>
      <c r="AS15" s="2"/>
      <c r="AT15" s="2"/>
      <c r="AU15" s="2"/>
      <c r="AV15" s="2"/>
      <c r="AW15" s="2"/>
      <c r="AX15" s="2"/>
      <c r="AY15" t="b">
        <f t="shared" si="17"/>
        <v>0</v>
      </c>
      <c r="AZ15" t="b">
        <f t="shared" si="37"/>
        <v>1</v>
      </c>
      <c r="BA15" t="b">
        <f t="shared" si="37"/>
        <v>0</v>
      </c>
      <c r="BB15" t="b">
        <f t="shared" si="37"/>
        <v>0</v>
      </c>
      <c r="BC15" t="b">
        <f t="shared" si="35"/>
        <v>0</v>
      </c>
      <c r="BD15" t="b">
        <f t="shared" si="35"/>
        <v>0</v>
      </c>
      <c r="BE15" t="b">
        <f t="shared" si="35"/>
        <v>0</v>
      </c>
      <c r="BF15" t="b">
        <f t="shared" si="35"/>
        <v>0</v>
      </c>
      <c r="BG15" t="b">
        <f t="shared" si="35"/>
        <v>0</v>
      </c>
      <c r="BH15" t="b">
        <f t="shared" si="35"/>
        <v>0</v>
      </c>
      <c r="BI15" t="b">
        <f t="shared" si="35"/>
        <v>0</v>
      </c>
      <c r="BJ15" t="b">
        <f t="shared" si="35"/>
        <v>0</v>
      </c>
      <c r="BK15" t="b">
        <f t="shared" si="35"/>
        <v>0</v>
      </c>
      <c r="BL15" t="b">
        <f t="shared" si="35"/>
        <v>0</v>
      </c>
      <c r="BM15" t="b">
        <f t="shared" si="35"/>
        <v>0</v>
      </c>
      <c r="BN15" t="b">
        <f t="shared" si="35"/>
        <v>0</v>
      </c>
      <c r="BO15" t="b">
        <f t="shared" si="35"/>
        <v>0</v>
      </c>
      <c r="BP15" t="b">
        <f t="shared" si="35"/>
        <v>0</v>
      </c>
      <c r="BQ15" t="b">
        <f t="shared" si="35"/>
        <v>0</v>
      </c>
      <c r="BR15" t="b">
        <f t="shared" si="35"/>
        <v>0</v>
      </c>
      <c r="BS15" t="b">
        <f t="shared" si="35"/>
        <v>0</v>
      </c>
      <c r="BT15" t="b">
        <f t="shared" si="35"/>
        <v>0</v>
      </c>
      <c r="BU15" t="b">
        <f t="shared" si="35"/>
        <v>0</v>
      </c>
      <c r="BV15" t="b">
        <f t="shared" si="35"/>
        <v>0</v>
      </c>
      <c r="BW15" t="b">
        <f t="shared" si="35"/>
        <v>0</v>
      </c>
      <c r="BX15" t="b">
        <f t="shared" si="35"/>
        <v>0</v>
      </c>
      <c r="BY15" t="b">
        <f t="shared" si="35"/>
        <v>0</v>
      </c>
      <c r="BZ15" t="b">
        <f t="shared" si="35"/>
        <v>0</v>
      </c>
      <c r="CA15" t="b">
        <f t="shared" si="35"/>
        <v>0</v>
      </c>
      <c r="CB15" t="b">
        <f t="shared" si="35"/>
        <v>0</v>
      </c>
      <c r="CC15" t="b">
        <f t="shared" si="35"/>
        <v>0</v>
      </c>
      <c r="CD15" t="b">
        <f t="shared" si="35"/>
        <v>0</v>
      </c>
      <c r="CE15" t="b">
        <f t="shared" si="35"/>
        <v>0</v>
      </c>
      <c r="CF15" t="b">
        <f t="shared" si="35"/>
        <v>0</v>
      </c>
      <c r="CG15" t="b">
        <f t="shared" si="35"/>
        <v>0</v>
      </c>
      <c r="CH15" t="b">
        <f t="shared" si="35"/>
        <v>0</v>
      </c>
      <c r="CI15" t="b">
        <f t="shared" si="35"/>
        <v>0</v>
      </c>
      <c r="CJ15" t="b">
        <f t="shared" si="35"/>
        <v>0</v>
      </c>
      <c r="CK15" t="b">
        <f t="shared" si="35"/>
        <v>0</v>
      </c>
      <c r="CL15" t="b">
        <f t="shared" si="35"/>
        <v>0</v>
      </c>
      <c r="CM15" t="b">
        <f t="shared" si="35"/>
        <v>0</v>
      </c>
      <c r="CN15" t="b">
        <f t="shared" si="35"/>
        <v>0</v>
      </c>
      <c r="CO15" t="b">
        <f t="shared" si="35"/>
        <v>0</v>
      </c>
      <c r="CP15" t="b">
        <f t="shared" si="35"/>
        <v>0</v>
      </c>
      <c r="CQ15" t="b">
        <f t="shared" si="35"/>
        <v>0</v>
      </c>
      <c r="CR15" t="b">
        <f t="shared" si="35"/>
        <v>0</v>
      </c>
      <c r="CS15" t="b">
        <f t="shared" si="35"/>
        <v>0</v>
      </c>
      <c r="CT15" t="b">
        <f t="shared" si="35"/>
        <v>0</v>
      </c>
      <c r="CU15" t="b">
        <f t="shared" si="35"/>
        <v>0</v>
      </c>
      <c r="CV15" t="b">
        <f t="shared" si="35"/>
        <v>0</v>
      </c>
      <c r="CW15" t="b">
        <f t="shared" si="35"/>
        <v>0</v>
      </c>
      <c r="CX15" t="b">
        <f t="shared" si="35"/>
        <v>0</v>
      </c>
      <c r="CY15" t="b">
        <f t="shared" si="35"/>
        <v>0</v>
      </c>
      <c r="CZ15" t="b">
        <f t="shared" si="35"/>
        <v>0</v>
      </c>
      <c r="DA15" t="b">
        <f t="shared" si="35"/>
        <v>0</v>
      </c>
      <c r="DB15" t="b">
        <f t="shared" si="35"/>
        <v>0</v>
      </c>
      <c r="DC15" t="b">
        <f t="shared" si="35"/>
        <v>0</v>
      </c>
      <c r="DD15" t="b">
        <f t="shared" si="35"/>
        <v>0</v>
      </c>
      <c r="DE15" t="b">
        <f t="shared" si="35"/>
        <v>0</v>
      </c>
      <c r="DF15" t="b">
        <f t="shared" si="35"/>
        <v>0</v>
      </c>
      <c r="DG15" t="b">
        <f t="shared" si="35"/>
        <v>0</v>
      </c>
      <c r="DH15" t="b">
        <f t="shared" si="35"/>
        <v>0</v>
      </c>
      <c r="DI15" t="b">
        <f t="shared" si="35"/>
        <v>0</v>
      </c>
      <c r="DJ15" t="b">
        <f t="shared" si="35"/>
        <v>0</v>
      </c>
      <c r="DK15" t="b">
        <f t="shared" si="27"/>
        <v>0</v>
      </c>
      <c r="DL15" t="b">
        <f t="shared" si="27"/>
        <v>0</v>
      </c>
      <c r="DM15" t="b">
        <f t="shared" si="27"/>
        <v>0</v>
      </c>
      <c r="DN15" t="b">
        <f t="shared" si="27"/>
        <v>0</v>
      </c>
      <c r="DO15" t="b">
        <f t="shared" si="27"/>
        <v>0</v>
      </c>
      <c r="DP15" t="b">
        <f t="shared" si="27"/>
        <v>0</v>
      </c>
      <c r="DQ15" t="b">
        <f t="shared" si="27"/>
        <v>0</v>
      </c>
      <c r="DR15" t="b">
        <f t="shared" si="27"/>
        <v>0</v>
      </c>
      <c r="DS15" t="b">
        <f t="shared" si="27"/>
        <v>0</v>
      </c>
      <c r="DT15" t="b">
        <f t="shared" si="27"/>
        <v>0</v>
      </c>
      <c r="DU15" t="b">
        <f t="shared" si="27"/>
        <v>0</v>
      </c>
      <c r="DV15" t="b">
        <f t="shared" si="27"/>
        <v>0</v>
      </c>
      <c r="DW15" t="b">
        <f t="shared" si="27"/>
        <v>0</v>
      </c>
      <c r="DX15" t="b">
        <f t="shared" si="27"/>
        <v>0</v>
      </c>
      <c r="DY15" t="b">
        <f t="shared" si="27"/>
        <v>0</v>
      </c>
      <c r="DZ15" t="b">
        <f t="shared" si="27"/>
        <v>0</v>
      </c>
      <c r="EA15" t="b">
        <f t="shared" si="27"/>
        <v>0</v>
      </c>
      <c r="EB15" t="b">
        <f t="shared" si="27"/>
        <v>0</v>
      </c>
      <c r="EC15" t="b">
        <f t="shared" si="27"/>
        <v>0</v>
      </c>
      <c r="ED15" t="b">
        <f t="shared" si="27"/>
        <v>0</v>
      </c>
      <c r="EE15" t="b">
        <f t="shared" si="27"/>
        <v>0</v>
      </c>
      <c r="EF15" t="b">
        <f t="shared" si="27"/>
        <v>0</v>
      </c>
      <c r="EG15" t="b">
        <f t="shared" si="27"/>
        <v>0</v>
      </c>
      <c r="EH15" t="b">
        <f t="shared" si="27"/>
        <v>0</v>
      </c>
      <c r="EI15" t="b">
        <f t="shared" si="27"/>
        <v>0</v>
      </c>
      <c r="EJ15" t="b">
        <f t="shared" si="27"/>
        <v>0</v>
      </c>
      <c r="EK15" t="b">
        <f t="shared" si="27"/>
        <v>0</v>
      </c>
      <c r="EL15" t="b">
        <f t="shared" si="27"/>
        <v>0</v>
      </c>
      <c r="EM15" t="b">
        <f t="shared" si="32"/>
        <v>0</v>
      </c>
      <c r="EN15" t="b">
        <f t="shared" si="32"/>
        <v>0</v>
      </c>
      <c r="EO15" t="b">
        <f t="shared" si="32"/>
        <v>0</v>
      </c>
      <c r="EP15" t="b">
        <f t="shared" si="32"/>
        <v>0</v>
      </c>
      <c r="EQ15" t="b">
        <f t="shared" si="32"/>
        <v>0</v>
      </c>
      <c r="ER15" t="b">
        <f t="shared" si="32"/>
        <v>0</v>
      </c>
      <c r="ES15" t="b">
        <f t="shared" si="32"/>
        <v>0</v>
      </c>
      <c r="ET15" t="b">
        <f t="shared" si="32"/>
        <v>0</v>
      </c>
      <c r="EU15" t="b">
        <f t="shared" si="32"/>
        <v>0</v>
      </c>
      <c r="EV15" t="b">
        <f t="shared" si="32"/>
        <v>0</v>
      </c>
      <c r="EW15" t="b">
        <f t="shared" si="32"/>
        <v>0</v>
      </c>
    </row>
    <row r="16" spans="1:153" ht="12.75">
      <c r="A16" t="s">
        <v>6</v>
      </c>
      <c r="B16" s="10">
        <v>0</v>
      </c>
      <c r="C16" s="10">
        <v>0</v>
      </c>
      <c r="D16" s="10">
        <v>2</v>
      </c>
      <c r="E16" s="10">
        <v>0</v>
      </c>
      <c r="F16" s="10">
        <f t="shared" si="13"/>
        <v>0</v>
      </c>
      <c r="G16" s="10">
        <f t="shared" si="14"/>
        <v>2</v>
      </c>
      <c r="H16" s="10">
        <f t="shared" si="9"/>
        <v>2</v>
      </c>
      <c r="I16" s="10">
        <f t="shared" si="20"/>
        <v>1</v>
      </c>
      <c r="J16" s="10">
        <f t="shared" si="15"/>
        <v>1</v>
      </c>
      <c r="K16" s="5">
        <f t="shared" si="21"/>
        <v>0.705813155572983</v>
      </c>
      <c r="L16" s="8">
        <f aca="true" t="shared" si="39" ref="L16:L40">H16*(I16-$P$51)^2</f>
        <v>0.6433504121185121</v>
      </c>
      <c r="M16" s="15"/>
      <c r="N16" s="25" t="s">
        <v>304</v>
      </c>
      <c r="O16" s="25">
        <f>SUM(O5:O15)</f>
        <v>57</v>
      </c>
      <c r="P16" s="25">
        <f>SUM(P5:P15)</f>
        <v>59</v>
      </c>
      <c r="AX16" s="2"/>
      <c r="AY16" t="b">
        <f t="shared" si="17"/>
        <v>0</v>
      </c>
      <c r="AZ16" t="b">
        <f t="shared" si="37"/>
        <v>0</v>
      </c>
      <c r="BA16" t="b">
        <f t="shared" si="37"/>
        <v>0</v>
      </c>
      <c r="BB16" t="b">
        <f t="shared" si="37"/>
        <v>0</v>
      </c>
      <c r="BC16" t="b">
        <f t="shared" si="35"/>
        <v>1</v>
      </c>
      <c r="BD16" t="b">
        <f t="shared" si="35"/>
        <v>0</v>
      </c>
      <c r="BE16" t="b">
        <f t="shared" si="35"/>
        <v>0</v>
      </c>
      <c r="BF16" t="b">
        <f t="shared" si="35"/>
        <v>0</v>
      </c>
      <c r="BG16" t="b">
        <f t="shared" si="35"/>
        <v>0</v>
      </c>
      <c r="BH16" t="b">
        <f t="shared" si="35"/>
        <v>0</v>
      </c>
      <c r="BI16" t="b">
        <f t="shared" si="35"/>
        <v>0</v>
      </c>
      <c r="BJ16" t="b">
        <f t="shared" si="35"/>
        <v>0</v>
      </c>
      <c r="BK16" t="b">
        <f t="shared" si="35"/>
        <v>0</v>
      </c>
      <c r="BL16" t="b">
        <f t="shared" si="35"/>
        <v>0</v>
      </c>
      <c r="BM16" t="b">
        <f t="shared" si="35"/>
        <v>0</v>
      </c>
      <c r="BN16" t="b">
        <f t="shared" si="35"/>
        <v>0</v>
      </c>
      <c r="BO16" t="b">
        <f t="shared" si="35"/>
        <v>0</v>
      </c>
      <c r="BP16" t="b">
        <f t="shared" si="35"/>
        <v>0</v>
      </c>
      <c r="BQ16" t="b">
        <f t="shared" si="35"/>
        <v>0</v>
      </c>
      <c r="BR16" t="b">
        <f aca="true" t="shared" si="40" ref="BR16:DJ21">AND($H16=BR$66,$G16=BR$67)</f>
        <v>0</v>
      </c>
      <c r="BS16" t="b">
        <f t="shared" si="40"/>
        <v>0</v>
      </c>
      <c r="BT16" t="b">
        <f t="shared" si="40"/>
        <v>0</v>
      </c>
      <c r="BU16" t="b">
        <f t="shared" si="40"/>
        <v>0</v>
      </c>
      <c r="BV16" t="b">
        <f t="shared" si="40"/>
        <v>0</v>
      </c>
      <c r="BW16" t="b">
        <f t="shared" si="40"/>
        <v>0</v>
      </c>
      <c r="BX16" t="b">
        <f t="shared" si="40"/>
        <v>0</v>
      </c>
      <c r="BY16" t="b">
        <f t="shared" si="40"/>
        <v>0</v>
      </c>
      <c r="BZ16" t="b">
        <f t="shared" si="40"/>
        <v>0</v>
      </c>
      <c r="CA16" t="b">
        <f t="shared" si="40"/>
        <v>0</v>
      </c>
      <c r="CB16" t="b">
        <f t="shared" si="40"/>
        <v>0</v>
      </c>
      <c r="CC16" t="b">
        <f t="shared" si="40"/>
        <v>0</v>
      </c>
      <c r="CD16" t="b">
        <f t="shared" si="40"/>
        <v>0</v>
      </c>
      <c r="CE16" t="b">
        <f t="shared" si="40"/>
        <v>0</v>
      </c>
      <c r="CF16" t="b">
        <f t="shared" si="40"/>
        <v>0</v>
      </c>
      <c r="CG16" t="b">
        <f t="shared" si="40"/>
        <v>0</v>
      </c>
      <c r="CH16" t="b">
        <f t="shared" si="40"/>
        <v>0</v>
      </c>
      <c r="CI16" t="b">
        <f t="shared" si="40"/>
        <v>0</v>
      </c>
      <c r="CJ16" t="b">
        <f t="shared" si="40"/>
        <v>0</v>
      </c>
      <c r="CK16" t="b">
        <f t="shared" si="40"/>
        <v>0</v>
      </c>
      <c r="CL16" t="b">
        <f t="shared" si="40"/>
        <v>0</v>
      </c>
      <c r="CM16" t="b">
        <f t="shared" si="40"/>
        <v>0</v>
      </c>
      <c r="CN16" t="b">
        <f t="shared" si="40"/>
        <v>0</v>
      </c>
      <c r="CO16" t="b">
        <f t="shared" si="40"/>
        <v>0</v>
      </c>
      <c r="CP16" t="b">
        <f t="shared" si="40"/>
        <v>0</v>
      </c>
      <c r="CQ16" t="b">
        <f t="shared" si="40"/>
        <v>0</v>
      </c>
      <c r="CR16" t="b">
        <f t="shared" si="40"/>
        <v>0</v>
      </c>
      <c r="CS16" t="b">
        <f t="shared" si="40"/>
        <v>0</v>
      </c>
      <c r="CT16" t="b">
        <f t="shared" si="40"/>
        <v>0</v>
      </c>
      <c r="CU16" t="b">
        <f t="shared" si="40"/>
        <v>0</v>
      </c>
      <c r="CV16" t="b">
        <f t="shared" si="40"/>
        <v>0</v>
      </c>
      <c r="CW16" t="b">
        <f t="shared" si="40"/>
        <v>0</v>
      </c>
      <c r="CX16" t="b">
        <f t="shared" si="40"/>
        <v>0</v>
      </c>
      <c r="CY16" t="b">
        <f t="shared" si="40"/>
        <v>0</v>
      </c>
      <c r="CZ16" t="b">
        <f t="shared" si="40"/>
        <v>0</v>
      </c>
      <c r="DA16" t="b">
        <f t="shared" si="40"/>
        <v>0</v>
      </c>
      <c r="DB16" t="b">
        <f t="shared" si="40"/>
        <v>0</v>
      </c>
      <c r="DC16" t="b">
        <f t="shared" si="40"/>
        <v>0</v>
      </c>
      <c r="DD16" t="b">
        <f t="shared" si="40"/>
        <v>0</v>
      </c>
      <c r="DE16" t="b">
        <f t="shared" si="40"/>
        <v>0</v>
      </c>
      <c r="DF16" t="b">
        <f t="shared" si="40"/>
        <v>0</v>
      </c>
      <c r="DG16" t="b">
        <f t="shared" si="40"/>
        <v>0</v>
      </c>
      <c r="DH16" t="b">
        <f t="shared" si="40"/>
        <v>0</v>
      </c>
      <c r="DI16" t="b">
        <f t="shared" si="40"/>
        <v>0</v>
      </c>
      <c r="DJ16" t="b">
        <f t="shared" si="40"/>
        <v>0</v>
      </c>
      <c r="DK16" t="b">
        <f t="shared" si="27"/>
        <v>0</v>
      </c>
      <c r="DL16" t="b">
        <f t="shared" si="27"/>
        <v>0</v>
      </c>
      <c r="DM16" t="b">
        <f t="shared" si="27"/>
        <v>0</v>
      </c>
      <c r="DN16" t="b">
        <f t="shared" si="27"/>
        <v>0</v>
      </c>
      <c r="DO16" t="b">
        <f t="shared" si="27"/>
        <v>0</v>
      </c>
      <c r="DP16" t="b">
        <f t="shared" si="27"/>
        <v>0</v>
      </c>
      <c r="DQ16" t="b">
        <f t="shared" si="27"/>
        <v>0</v>
      </c>
      <c r="DR16" t="b">
        <f t="shared" si="27"/>
        <v>0</v>
      </c>
      <c r="DS16" t="b">
        <f t="shared" si="27"/>
        <v>0</v>
      </c>
      <c r="DT16" t="b">
        <f t="shared" si="27"/>
        <v>0</v>
      </c>
      <c r="DU16" t="b">
        <f t="shared" si="27"/>
        <v>0</v>
      </c>
      <c r="DV16" t="b">
        <f t="shared" si="27"/>
        <v>0</v>
      </c>
      <c r="DW16" t="b">
        <f t="shared" si="27"/>
        <v>0</v>
      </c>
      <c r="DX16" t="b">
        <f t="shared" si="27"/>
        <v>0</v>
      </c>
      <c r="DY16" t="b">
        <f t="shared" si="27"/>
        <v>0</v>
      </c>
      <c r="DZ16" t="b">
        <f t="shared" si="27"/>
        <v>0</v>
      </c>
      <c r="EA16" t="b">
        <f t="shared" si="27"/>
        <v>0</v>
      </c>
      <c r="EB16" t="b">
        <f t="shared" si="27"/>
        <v>0</v>
      </c>
      <c r="EC16" t="b">
        <f t="shared" si="27"/>
        <v>0</v>
      </c>
      <c r="ED16" t="b">
        <f t="shared" si="27"/>
        <v>0</v>
      </c>
      <c r="EE16" t="b">
        <f t="shared" si="27"/>
        <v>0</v>
      </c>
      <c r="EF16" t="b">
        <f t="shared" si="27"/>
        <v>0</v>
      </c>
      <c r="EG16" t="b">
        <f t="shared" si="27"/>
        <v>0</v>
      </c>
      <c r="EH16" t="b">
        <f t="shared" si="27"/>
        <v>0</v>
      </c>
      <c r="EI16" t="b">
        <f t="shared" si="27"/>
        <v>0</v>
      </c>
      <c r="EJ16" t="b">
        <f t="shared" si="27"/>
        <v>0</v>
      </c>
      <c r="EK16" t="b">
        <f t="shared" si="27"/>
        <v>0</v>
      </c>
      <c r="EL16" t="b">
        <f t="shared" si="27"/>
        <v>0</v>
      </c>
      <c r="EM16" t="b">
        <f t="shared" si="32"/>
        <v>0</v>
      </c>
      <c r="EN16" t="b">
        <f t="shared" si="32"/>
        <v>0</v>
      </c>
      <c r="EO16" t="b">
        <f t="shared" si="32"/>
        <v>0</v>
      </c>
      <c r="EP16" t="b">
        <f t="shared" si="32"/>
        <v>0</v>
      </c>
      <c r="EQ16" t="b">
        <f t="shared" si="32"/>
        <v>0</v>
      </c>
      <c r="ER16" t="b">
        <f t="shared" si="32"/>
        <v>0</v>
      </c>
      <c r="ES16" t="b">
        <f t="shared" si="32"/>
        <v>0</v>
      </c>
      <c r="ET16" t="b">
        <f t="shared" si="32"/>
        <v>0</v>
      </c>
      <c r="EU16" t="b">
        <f t="shared" si="32"/>
        <v>0</v>
      </c>
      <c r="EV16" t="b">
        <f t="shared" si="32"/>
        <v>0</v>
      </c>
      <c r="EW16" t="b">
        <f t="shared" si="32"/>
        <v>0</v>
      </c>
    </row>
    <row r="17" spans="1:153" ht="12.75">
      <c r="A17" t="s">
        <v>20</v>
      </c>
      <c r="B17" s="10">
        <v>0</v>
      </c>
      <c r="C17" s="10">
        <v>0</v>
      </c>
      <c r="D17" s="10">
        <v>2</v>
      </c>
      <c r="E17" s="10">
        <v>0</v>
      </c>
      <c r="F17" s="10">
        <f t="shared" si="13"/>
        <v>0</v>
      </c>
      <c r="G17" s="10">
        <f t="shared" si="14"/>
        <v>2</v>
      </c>
      <c r="H17" s="10">
        <f t="shared" si="9"/>
        <v>2</v>
      </c>
      <c r="I17" s="10">
        <f t="shared" si="20"/>
        <v>1</v>
      </c>
      <c r="J17" s="10">
        <f t="shared" si="15"/>
        <v>1</v>
      </c>
      <c r="K17" s="5">
        <f t="shared" si="21"/>
        <v>0.705813155572983</v>
      </c>
      <c r="L17" s="8">
        <f t="shared" si="39"/>
        <v>0.6433504121185121</v>
      </c>
      <c r="M17" s="15"/>
      <c r="N17"/>
      <c r="O17"/>
      <c r="P17"/>
      <c r="AX17" s="2"/>
      <c r="AY17" t="b">
        <f t="shared" si="17"/>
        <v>0</v>
      </c>
      <c r="AZ17" t="b">
        <f t="shared" si="37"/>
        <v>0</v>
      </c>
      <c r="BA17" t="b">
        <f t="shared" si="37"/>
        <v>0</v>
      </c>
      <c r="BB17" t="b">
        <f t="shared" si="37"/>
        <v>0</v>
      </c>
      <c r="BC17" t="b">
        <f t="shared" si="37"/>
        <v>1</v>
      </c>
      <c r="BD17" t="b">
        <f t="shared" si="37"/>
        <v>0</v>
      </c>
      <c r="BE17" t="b">
        <f t="shared" si="37"/>
        <v>0</v>
      </c>
      <c r="BF17" t="b">
        <f t="shared" si="37"/>
        <v>0</v>
      </c>
      <c r="BG17" t="b">
        <f t="shared" si="37"/>
        <v>0</v>
      </c>
      <c r="BH17" t="b">
        <f t="shared" si="37"/>
        <v>0</v>
      </c>
      <c r="BI17" t="b">
        <f t="shared" si="37"/>
        <v>0</v>
      </c>
      <c r="BJ17" t="b">
        <f t="shared" si="37"/>
        <v>0</v>
      </c>
      <c r="BK17" t="b">
        <f t="shared" si="37"/>
        <v>0</v>
      </c>
      <c r="BL17" t="b">
        <f t="shared" si="37"/>
        <v>0</v>
      </c>
      <c r="BM17" t="b">
        <f t="shared" si="37"/>
        <v>0</v>
      </c>
      <c r="BN17" t="b">
        <f t="shared" si="37"/>
        <v>0</v>
      </c>
      <c r="BO17" t="b">
        <f t="shared" si="37"/>
        <v>0</v>
      </c>
      <c r="BP17" t="b">
        <f t="shared" si="37"/>
        <v>0</v>
      </c>
      <c r="BQ17" t="b">
        <f t="shared" si="37"/>
        <v>0</v>
      </c>
      <c r="BR17" t="b">
        <f t="shared" si="40"/>
        <v>0</v>
      </c>
      <c r="BS17" t="b">
        <f t="shared" si="40"/>
        <v>0</v>
      </c>
      <c r="BT17" t="b">
        <f t="shared" si="40"/>
        <v>0</v>
      </c>
      <c r="BU17" t="b">
        <f t="shared" si="40"/>
        <v>0</v>
      </c>
      <c r="BV17" t="b">
        <f t="shared" si="40"/>
        <v>0</v>
      </c>
      <c r="BW17" t="b">
        <f t="shared" si="40"/>
        <v>0</v>
      </c>
      <c r="BX17" t="b">
        <f t="shared" si="40"/>
        <v>0</v>
      </c>
      <c r="BY17" t="b">
        <f t="shared" si="40"/>
        <v>0</v>
      </c>
      <c r="BZ17" t="b">
        <f t="shared" si="40"/>
        <v>0</v>
      </c>
      <c r="CA17" t="b">
        <f t="shared" si="40"/>
        <v>0</v>
      </c>
      <c r="CB17" t="b">
        <f t="shared" si="40"/>
        <v>0</v>
      </c>
      <c r="CC17" t="b">
        <f t="shared" si="40"/>
        <v>0</v>
      </c>
      <c r="CD17" t="b">
        <f t="shared" si="40"/>
        <v>0</v>
      </c>
      <c r="CE17" t="b">
        <f t="shared" si="40"/>
        <v>0</v>
      </c>
      <c r="CF17" t="b">
        <f t="shared" si="40"/>
        <v>0</v>
      </c>
      <c r="CG17" t="b">
        <f t="shared" si="40"/>
        <v>0</v>
      </c>
      <c r="CH17" t="b">
        <f t="shared" si="40"/>
        <v>0</v>
      </c>
      <c r="CI17" t="b">
        <f t="shared" si="40"/>
        <v>0</v>
      </c>
      <c r="CJ17" t="b">
        <f t="shared" si="40"/>
        <v>0</v>
      </c>
      <c r="CK17" t="b">
        <f t="shared" si="40"/>
        <v>0</v>
      </c>
      <c r="CL17" t="b">
        <f t="shared" si="40"/>
        <v>0</v>
      </c>
      <c r="CM17" t="b">
        <f t="shared" si="40"/>
        <v>0</v>
      </c>
      <c r="CN17" t="b">
        <f t="shared" si="40"/>
        <v>0</v>
      </c>
      <c r="CO17" t="b">
        <f t="shared" si="40"/>
        <v>0</v>
      </c>
      <c r="CP17" t="b">
        <f t="shared" si="40"/>
        <v>0</v>
      </c>
      <c r="CQ17" t="b">
        <f t="shared" si="40"/>
        <v>0</v>
      </c>
      <c r="CR17" t="b">
        <f t="shared" si="40"/>
        <v>0</v>
      </c>
      <c r="CS17" t="b">
        <f t="shared" si="40"/>
        <v>0</v>
      </c>
      <c r="CT17" t="b">
        <f t="shared" si="40"/>
        <v>0</v>
      </c>
      <c r="CU17" t="b">
        <f t="shared" si="40"/>
        <v>0</v>
      </c>
      <c r="CV17" t="b">
        <f t="shared" si="40"/>
        <v>0</v>
      </c>
      <c r="CW17" t="b">
        <f t="shared" si="40"/>
        <v>0</v>
      </c>
      <c r="CX17" t="b">
        <f t="shared" si="40"/>
        <v>0</v>
      </c>
      <c r="CY17" t="b">
        <f t="shared" si="40"/>
        <v>0</v>
      </c>
      <c r="CZ17" t="b">
        <f t="shared" si="40"/>
        <v>0</v>
      </c>
      <c r="DA17" t="b">
        <f t="shared" si="40"/>
        <v>0</v>
      </c>
      <c r="DB17" t="b">
        <f t="shared" si="40"/>
        <v>0</v>
      </c>
      <c r="DC17" t="b">
        <f t="shared" si="40"/>
        <v>0</v>
      </c>
      <c r="DD17" t="b">
        <f t="shared" si="40"/>
        <v>0</v>
      </c>
      <c r="DE17" t="b">
        <f t="shared" si="40"/>
        <v>0</v>
      </c>
      <c r="DF17" t="b">
        <f t="shared" si="40"/>
        <v>0</v>
      </c>
      <c r="DG17" t="b">
        <f t="shared" si="40"/>
        <v>0</v>
      </c>
      <c r="DH17" t="b">
        <f t="shared" si="40"/>
        <v>0</v>
      </c>
      <c r="DI17" t="b">
        <f t="shared" si="40"/>
        <v>0</v>
      </c>
      <c r="DJ17" t="b">
        <f t="shared" si="40"/>
        <v>0</v>
      </c>
      <c r="DK17" t="b">
        <f t="shared" si="27"/>
        <v>0</v>
      </c>
      <c r="DL17" t="b">
        <f t="shared" si="27"/>
        <v>0</v>
      </c>
      <c r="DM17" t="b">
        <f t="shared" si="27"/>
        <v>0</v>
      </c>
      <c r="DN17" t="b">
        <f t="shared" si="27"/>
        <v>0</v>
      </c>
      <c r="DO17" t="b">
        <f t="shared" si="27"/>
        <v>0</v>
      </c>
      <c r="DP17" t="b">
        <f t="shared" si="27"/>
        <v>0</v>
      </c>
      <c r="DQ17" t="b">
        <f t="shared" si="27"/>
        <v>0</v>
      </c>
      <c r="DR17" t="b">
        <f t="shared" si="27"/>
        <v>0</v>
      </c>
      <c r="DS17" t="b">
        <f t="shared" si="27"/>
        <v>0</v>
      </c>
      <c r="DT17" t="b">
        <f t="shared" si="27"/>
        <v>0</v>
      </c>
      <c r="DU17" t="b">
        <f t="shared" si="27"/>
        <v>0</v>
      </c>
      <c r="DV17" t="b">
        <f t="shared" si="27"/>
        <v>0</v>
      </c>
      <c r="DW17" t="b">
        <f t="shared" si="27"/>
        <v>0</v>
      </c>
      <c r="DX17" t="b">
        <f t="shared" si="27"/>
        <v>0</v>
      </c>
      <c r="DY17" t="b">
        <f t="shared" si="27"/>
        <v>0</v>
      </c>
      <c r="DZ17" t="b">
        <f t="shared" si="27"/>
        <v>0</v>
      </c>
      <c r="EA17" t="b">
        <f t="shared" si="27"/>
        <v>0</v>
      </c>
      <c r="EB17" t="b">
        <f t="shared" si="27"/>
        <v>0</v>
      </c>
      <c r="EC17" t="b">
        <f t="shared" si="27"/>
        <v>0</v>
      </c>
      <c r="ED17" t="b">
        <f t="shared" si="27"/>
        <v>0</v>
      </c>
      <c r="EE17" t="b">
        <f t="shared" si="27"/>
        <v>0</v>
      </c>
      <c r="EF17" t="b">
        <f t="shared" si="27"/>
        <v>0</v>
      </c>
      <c r="EG17" t="b">
        <f t="shared" si="27"/>
        <v>0</v>
      </c>
      <c r="EH17" t="b">
        <f t="shared" si="27"/>
        <v>0</v>
      </c>
      <c r="EI17" t="b">
        <f t="shared" si="27"/>
        <v>0</v>
      </c>
      <c r="EJ17" t="b">
        <f t="shared" si="27"/>
        <v>0</v>
      </c>
      <c r="EK17" t="b">
        <f t="shared" si="27"/>
        <v>0</v>
      </c>
      <c r="EL17" t="b">
        <f t="shared" si="27"/>
        <v>0</v>
      </c>
      <c r="EM17" t="b">
        <f t="shared" si="32"/>
        <v>0</v>
      </c>
      <c r="EN17" t="b">
        <f t="shared" si="32"/>
        <v>0</v>
      </c>
      <c r="EO17" t="b">
        <f t="shared" si="32"/>
        <v>0</v>
      </c>
      <c r="EP17" t="b">
        <f t="shared" si="32"/>
        <v>0</v>
      </c>
      <c r="EQ17" t="b">
        <f t="shared" si="32"/>
        <v>0</v>
      </c>
      <c r="ER17" t="b">
        <f t="shared" si="32"/>
        <v>0</v>
      </c>
      <c r="ES17" t="b">
        <f t="shared" si="32"/>
        <v>0</v>
      </c>
      <c r="ET17" t="b">
        <f t="shared" si="32"/>
        <v>0</v>
      </c>
      <c r="EU17" t="b">
        <f t="shared" si="32"/>
        <v>0</v>
      </c>
      <c r="EV17" t="b">
        <f t="shared" si="32"/>
        <v>0</v>
      </c>
      <c r="EW17" t="b">
        <f t="shared" si="32"/>
        <v>0</v>
      </c>
    </row>
    <row r="18" spans="1:153" ht="12.75">
      <c r="A18" t="s">
        <v>21</v>
      </c>
      <c r="B18" s="10">
        <v>0</v>
      </c>
      <c r="C18" s="10">
        <v>0</v>
      </c>
      <c r="D18" s="10">
        <v>2</v>
      </c>
      <c r="E18" s="10">
        <v>0</v>
      </c>
      <c r="F18" s="10">
        <f t="shared" si="13"/>
        <v>0</v>
      </c>
      <c r="G18" s="10">
        <f t="shared" si="14"/>
        <v>2</v>
      </c>
      <c r="H18" s="10">
        <f t="shared" si="9"/>
        <v>2</v>
      </c>
      <c r="I18" s="10">
        <f t="shared" si="20"/>
        <v>1</v>
      </c>
      <c r="J18" s="10">
        <f t="shared" si="15"/>
        <v>1</v>
      </c>
      <c r="K18" s="5">
        <f t="shared" si="21"/>
        <v>0.705813155572983</v>
      </c>
      <c r="L18" s="8">
        <f t="shared" si="39"/>
        <v>0.6433504121185121</v>
      </c>
      <c r="M18" s="15"/>
      <c r="AX18" s="2"/>
      <c r="AY18" t="b">
        <f t="shared" si="17"/>
        <v>0</v>
      </c>
      <c r="AZ18" t="b">
        <f t="shared" si="37"/>
        <v>0</v>
      </c>
      <c r="BA18" t="b">
        <f t="shared" si="37"/>
        <v>0</v>
      </c>
      <c r="BB18" t="b">
        <f t="shared" si="37"/>
        <v>0</v>
      </c>
      <c r="BC18" t="b">
        <f t="shared" si="37"/>
        <v>1</v>
      </c>
      <c r="BD18" t="b">
        <f t="shared" si="37"/>
        <v>0</v>
      </c>
      <c r="BE18" t="b">
        <f t="shared" si="37"/>
        <v>0</v>
      </c>
      <c r="BF18" t="b">
        <f t="shared" si="37"/>
        <v>0</v>
      </c>
      <c r="BG18" t="b">
        <f t="shared" si="37"/>
        <v>0</v>
      </c>
      <c r="BH18" t="b">
        <f t="shared" si="37"/>
        <v>0</v>
      </c>
      <c r="BI18" t="b">
        <f t="shared" si="37"/>
        <v>0</v>
      </c>
      <c r="BJ18" t="b">
        <f t="shared" si="37"/>
        <v>0</v>
      </c>
      <c r="BK18" t="b">
        <f t="shared" si="37"/>
        <v>0</v>
      </c>
      <c r="BL18" t="b">
        <f t="shared" si="37"/>
        <v>0</v>
      </c>
      <c r="BM18" t="b">
        <f t="shared" si="37"/>
        <v>0</v>
      </c>
      <c r="BN18" t="b">
        <f t="shared" si="37"/>
        <v>0</v>
      </c>
      <c r="BO18" t="b">
        <f t="shared" si="37"/>
        <v>0</v>
      </c>
      <c r="BP18" t="b">
        <f t="shared" si="37"/>
        <v>0</v>
      </c>
      <c r="BQ18" t="b">
        <f t="shared" si="37"/>
        <v>0</v>
      </c>
      <c r="BR18" t="b">
        <f t="shared" si="40"/>
        <v>0</v>
      </c>
      <c r="BS18" t="b">
        <f t="shared" si="40"/>
        <v>0</v>
      </c>
      <c r="BT18" t="b">
        <f t="shared" si="40"/>
        <v>0</v>
      </c>
      <c r="BU18" t="b">
        <f t="shared" si="40"/>
        <v>0</v>
      </c>
      <c r="BV18" t="b">
        <f t="shared" si="40"/>
        <v>0</v>
      </c>
      <c r="BW18" t="b">
        <f t="shared" si="40"/>
        <v>0</v>
      </c>
      <c r="BX18" t="b">
        <f t="shared" si="40"/>
        <v>0</v>
      </c>
      <c r="BY18" t="b">
        <f t="shared" si="40"/>
        <v>0</v>
      </c>
      <c r="BZ18" t="b">
        <f t="shared" si="40"/>
        <v>0</v>
      </c>
      <c r="CA18" t="b">
        <f t="shared" si="40"/>
        <v>0</v>
      </c>
      <c r="CB18" t="b">
        <f t="shared" si="40"/>
        <v>0</v>
      </c>
      <c r="CC18" t="b">
        <f t="shared" si="40"/>
        <v>0</v>
      </c>
      <c r="CD18" t="b">
        <f t="shared" si="40"/>
        <v>0</v>
      </c>
      <c r="CE18" t="b">
        <f t="shared" si="40"/>
        <v>0</v>
      </c>
      <c r="CF18" t="b">
        <f t="shared" si="40"/>
        <v>0</v>
      </c>
      <c r="CG18" t="b">
        <f t="shared" si="40"/>
        <v>0</v>
      </c>
      <c r="CH18" t="b">
        <f t="shared" si="40"/>
        <v>0</v>
      </c>
      <c r="CI18" t="b">
        <f t="shared" si="40"/>
        <v>0</v>
      </c>
      <c r="CJ18" t="b">
        <f t="shared" si="40"/>
        <v>0</v>
      </c>
      <c r="CK18" t="b">
        <f t="shared" si="40"/>
        <v>0</v>
      </c>
      <c r="CL18" t="b">
        <f t="shared" si="40"/>
        <v>0</v>
      </c>
      <c r="CM18" t="b">
        <f t="shared" si="40"/>
        <v>0</v>
      </c>
      <c r="CN18" t="b">
        <f t="shared" si="40"/>
        <v>0</v>
      </c>
      <c r="CO18" t="b">
        <f t="shared" si="40"/>
        <v>0</v>
      </c>
      <c r="CP18" t="b">
        <f t="shared" si="40"/>
        <v>0</v>
      </c>
      <c r="CQ18" t="b">
        <f t="shared" si="40"/>
        <v>0</v>
      </c>
      <c r="CR18" t="b">
        <f t="shared" si="40"/>
        <v>0</v>
      </c>
      <c r="CS18" t="b">
        <f t="shared" si="40"/>
        <v>0</v>
      </c>
      <c r="CT18" t="b">
        <f t="shared" si="40"/>
        <v>0</v>
      </c>
      <c r="CU18" t="b">
        <f t="shared" si="40"/>
        <v>0</v>
      </c>
      <c r="CV18" t="b">
        <f t="shared" si="40"/>
        <v>0</v>
      </c>
      <c r="CW18" t="b">
        <f t="shared" si="40"/>
        <v>0</v>
      </c>
      <c r="CX18" t="b">
        <f t="shared" si="40"/>
        <v>0</v>
      </c>
      <c r="CY18" t="b">
        <f t="shared" si="40"/>
        <v>0</v>
      </c>
      <c r="CZ18" t="b">
        <f t="shared" si="40"/>
        <v>0</v>
      </c>
      <c r="DA18" t="b">
        <f t="shared" si="40"/>
        <v>0</v>
      </c>
      <c r="DB18" t="b">
        <f t="shared" si="40"/>
        <v>0</v>
      </c>
      <c r="DC18" t="b">
        <f t="shared" si="40"/>
        <v>0</v>
      </c>
      <c r="DD18" t="b">
        <f t="shared" si="40"/>
        <v>0</v>
      </c>
      <c r="DE18" t="b">
        <f t="shared" si="40"/>
        <v>0</v>
      </c>
      <c r="DF18" t="b">
        <f t="shared" si="40"/>
        <v>0</v>
      </c>
      <c r="DG18" t="b">
        <f t="shared" si="40"/>
        <v>0</v>
      </c>
      <c r="DH18" t="b">
        <f t="shared" si="40"/>
        <v>0</v>
      </c>
      <c r="DI18" t="b">
        <f t="shared" si="40"/>
        <v>0</v>
      </c>
      <c r="DJ18" t="b">
        <f t="shared" si="40"/>
        <v>0</v>
      </c>
      <c r="DK18" t="b">
        <f t="shared" si="27"/>
        <v>0</v>
      </c>
      <c r="DL18" t="b">
        <f t="shared" si="27"/>
        <v>0</v>
      </c>
      <c r="DM18" t="b">
        <f t="shared" si="27"/>
        <v>0</v>
      </c>
      <c r="DN18" t="b">
        <f t="shared" si="27"/>
        <v>0</v>
      </c>
      <c r="DO18" t="b">
        <f t="shared" si="27"/>
        <v>0</v>
      </c>
      <c r="DP18" t="b">
        <f t="shared" si="27"/>
        <v>0</v>
      </c>
      <c r="DQ18" t="b">
        <f t="shared" si="27"/>
        <v>0</v>
      </c>
      <c r="DR18" t="b">
        <f t="shared" si="27"/>
        <v>0</v>
      </c>
      <c r="DS18" t="b">
        <f t="shared" si="27"/>
        <v>0</v>
      </c>
      <c r="DT18" t="b">
        <f t="shared" si="27"/>
        <v>0</v>
      </c>
      <c r="DU18" t="b">
        <f t="shared" si="27"/>
        <v>0</v>
      </c>
      <c r="DV18" t="b">
        <f t="shared" si="27"/>
        <v>0</v>
      </c>
      <c r="DW18" t="b">
        <f t="shared" si="27"/>
        <v>0</v>
      </c>
      <c r="DX18" t="b">
        <f t="shared" si="27"/>
        <v>0</v>
      </c>
      <c r="DY18" t="b">
        <f t="shared" si="27"/>
        <v>0</v>
      </c>
      <c r="DZ18" t="b">
        <f t="shared" si="27"/>
        <v>0</v>
      </c>
      <c r="EA18" t="b">
        <f t="shared" si="27"/>
        <v>0</v>
      </c>
      <c r="EB18" t="b">
        <f t="shared" si="27"/>
        <v>0</v>
      </c>
      <c r="EC18" t="b">
        <f t="shared" si="27"/>
        <v>0</v>
      </c>
      <c r="ED18" t="b">
        <f t="shared" si="27"/>
        <v>0</v>
      </c>
      <c r="EE18" t="b">
        <f t="shared" si="27"/>
        <v>0</v>
      </c>
      <c r="EF18" t="b">
        <f t="shared" si="27"/>
        <v>0</v>
      </c>
      <c r="EG18" t="b">
        <f t="shared" si="27"/>
        <v>0</v>
      </c>
      <c r="EH18" t="b">
        <f t="shared" si="27"/>
        <v>0</v>
      </c>
      <c r="EI18" t="b">
        <f t="shared" si="27"/>
        <v>0</v>
      </c>
      <c r="EJ18" t="b">
        <f t="shared" si="27"/>
        <v>0</v>
      </c>
      <c r="EK18" t="b">
        <f t="shared" si="27"/>
        <v>0</v>
      </c>
      <c r="EL18" t="b">
        <f t="shared" si="27"/>
        <v>0</v>
      </c>
      <c r="EM18" t="b">
        <f t="shared" si="32"/>
        <v>0</v>
      </c>
      <c r="EN18" t="b">
        <f t="shared" si="32"/>
        <v>0</v>
      </c>
      <c r="EO18" t="b">
        <f t="shared" si="32"/>
        <v>0</v>
      </c>
      <c r="EP18" t="b">
        <f t="shared" si="32"/>
        <v>0</v>
      </c>
      <c r="EQ18" t="b">
        <f t="shared" si="32"/>
        <v>0</v>
      </c>
      <c r="ER18" t="b">
        <f t="shared" si="32"/>
        <v>0</v>
      </c>
      <c r="ES18" t="b">
        <f t="shared" si="32"/>
        <v>0</v>
      </c>
      <c r="ET18" t="b">
        <f t="shared" si="32"/>
        <v>0</v>
      </c>
      <c r="EU18" t="b">
        <f t="shared" si="32"/>
        <v>0</v>
      </c>
      <c r="EV18" t="b">
        <f t="shared" si="32"/>
        <v>0</v>
      </c>
      <c r="EW18" t="b">
        <f t="shared" si="32"/>
        <v>0</v>
      </c>
    </row>
    <row r="19" spans="1:153" ht="12.75">
      <c r="A19" t="s">
        <v>41</v>
      </c>
      <c r="B19" s="10">
        <v>0</v>
      </c>
      <c r="C19" s="10">
        <v>0</v>
      </c>
      <c r="D19" s="10">
        <v>2</v>
      </c>
      <c r="E19" s="10">
        <v>0</v>
      </c>
      <c r="F19" s="10">
        <f t="shared" si="13"/>
        <v>0</v>
      </c>
      <c r="G19" s="10">
        <f t="shared" si="14"/>
        <v>2</v>
      </c>
      <c r="H19" s="10">
        <f t="shared" si="9"/>
        <v>2</v>
      </c>
      <c r="I19" s="10">
        <f t="shared" si="20"/>
        <v>1</v>
      </c>
      <c r="J19" s="10">
        <f t="shared" si="15"/>
        <v>1</v>
      </c>
      <c r="K19" s="5">
        <f t="shared" si="21"/>
        <v>0.705813155572983</v>
      </c>
      <c r="L19" s="8">
        <f t="shared" si="39"/>
        <v>0.6433504121185121</v>
      </c>
      <c r="M19" s="15"/>
      <c r="AX19" s="2"/>
      <c r="AY19" t="b">
        <f t="shared" si="17"/>
        <v>0</v>
      </c>
      <c r="AZ19" t="b">
        <f t="shared" si="37"/>
        <v>0</v>
      </c>
      <c r="BA19" t="b">
        <f t="shared" si="37"/>
        <v>0</v>
      </c>
      <c r="BB19" t="b">
        <f t="shared" si="37"/>
        <v>0</v>
      </c>
      <c r="BC19" t="b">
        <f t="shared" si="37"/>
        <v>1</v>
      </c>
      <c r="BD19" t="b">
        <f t="shared" si="37"/>
        <v>0</v>
      </c>
      <c r="BE19" t="b">
        <f t="shared" si="37"/>
        <v>0</v>
      </c>
      <c r="BF19" t="b">
        <f t="shared" si="37"/>
        <v>0</v>
      </c>
      <c r="BG19" t="b">
        <f t="shared" si="37"/>
        <v>0</v>
      </c>
      <c r="BH19" t="b">
        <f t="shared" si="37"/>
        <v>0</v>
      </c>
      <c r="BI19" t="b">
        <f t="shared" si="37"/>
        <v>0</v>
      </c>
      <c r="BJ19" t="b">
        <f t="shared" si="37"/>
        <v>0</v>
      </c>
      <c r="BK19" t="b">
        <f t="shared" si="37"/>
        <v>0</v>
      </c>
      <c r="BL19" t="b">
        <f t="shared" si="37"/>
        <v>0</v>
      </c>
      <c r="BM19" t="b">
        <f t="shared" si="37"/>
        <v>0</v>
      </c>
      <c r="BN19" t="b">
        <f t="shared" si="37"/>
        <v>0</v>
      </c>
      <c r="BO19" t="b">
        <f t="shared" si="37"/>
        <v>0</v>
      </c>
      <c r="BP19" t="b">
        <f t="shared" si="37"/>
        <v>0</v>
      </c>
      <c r="BQ19" t="b">
        <f t="shared" si="37"/>
        <v>0</v>
      </c>
      <c r="BR19" t="b">
        <f t="shared" si="40"/>
        <v>0</v>
      </c>
      <c r="BS19" t="b">
        <f t="shared" si="40"/>
        <v>0</v>
      </c>
      <c r="BT19" t="b">
        <f t="shared" si="40"/>
        <v>0</v>
      </c>
      <c r="BU19" t="b">
        <f t="shared" si="40"/>
        <v>0</v>
      </c>
      <c r="BV19" t="b">
        <f t="shared" si="40"/>
        <v>0</v>
      </c>
      <c r="BW19" t="b">
        <f t="shared" si="40"/>
        <v>0</v>
      </c>
      <c r="BX19" t="b">
        <f t="shared" si="40"/>
        <v>0</v>
      </c>
      <c r="BY19" t="b">
        <f t="shared" si="40"/>
        <v>0</v>
      </c>
      <c r="BZ19" t="b">
        <f t="shared" si="40"/>
        <v>0</v>
      </c>
      <c r="CA19" t="b">
        <f t="shared" si="40"/>
        <v>0</v>
      </c>
      <c r="CB19" t="b">
        <f t="shared" si="40"/>
        <v>0</v>
      </c>
      <c r="CC19" t="b">
        <f t="shared" si="40"/>
        <v>0</v>
      </c>
      <c r="CD19" t="b">
        <f t="shared" si="40"/>
        <v>0</v>
      </c>
      <c r="CE19" t="b">
        <f t="shared" si="40"/>
        <v>0</v>
      </c>
      <c r="CF19" t="b">
        <f t="shared" si="40"/>
        <v>0</v>
      </c>
      <c r="CG19" t="b">
        <f t="shared" si="40"/>
        <v>0</v>
      </c>
      <c r="CH19" t="b">
        <f t="shared" si="40"/>
        <v>0</v>
      </c>
      <c r="CI19" t="b">
        <f t="shared" si="40"/>
        <v>0</v>
      </c>
      <c r="CJ19" t="b">
        <f t="shared" si="40"/>
        <v>0</v>
      </c>
      <c r="CK19" t="b">
        <f t="shared" si="40"/>
        <v>0</v>
      </c>
      <c r="CL19" t="b">
        <f t="shared" si="40"/>
        <v>0</v>
      </c>
      <c r="CM19" t="b">
        <f t="shared" si="40"/>
        <v>0</v>
      </c>
      <c r="CN19" t="b">
        <f t="shared" si="40"/>
        <v>0</v>
      </c>
      <c r="CO19" t="b">
        <f t="shared" si="40"/>
        <v>0</v>
      </c>
      <c r="CP19" t="b">
        <f t="shared" si="40"/>
        <v>0</v>
      </c>
      <c r="CQ19" t="b">
        <f t="shared" si="40"/>
        <v>0</v>
      </c>
      <c r="CR19" t="b">
        <f t="shared" si="40"/>
        <v>0</v>
      </c>
      <c r="CS19" t="b">
        <f t="shared" si="40"/>
        <v>0</v>
      </c>
      <c r="CT19" t="b">
        <f t="shared" si="40"/>
        <v>0</v>
      </c>
      <c r="CU19" t="b">
        <f t="shared" si="40"/>
        <v>0</v>
      </c>
      <c r="CV19" t="b">
        <f t="shared" si="40"/>
        <v>0</v>
      </c>
      <c r="CW19" t="b">
        <f t="shared" si="40"/>
        <v>0</v>
      </c>
      <c r="CX19" t="b">
        <f t="shared" si="40"/>
        <v>0</v>
      </c>
      <c r="CY19" t="b">
        <f t="shared" si="40"/>
        <v>0</v>
      </c>
      <c r="CZ19" t="b">
        <f t="shared" si="40"/>
        <v>0</v>
      </c>
      <c r="DA19" t="b">
        <f t="shared" si="40"/>
        <v>0</v>
      </c>
      <c r="DB19" t="b">
        <f t="shared" si="40"/>
        <v>0</v>
      </c>
      <c r="DC19" t="b">
        <f t="shared" si="40"/>
        <v>0</v>
      </c>
      <c r="DD19" t="b">
        <f t="shared" si="40"/>
        <v>0</v>
      </c>
      <c r="DE19" t="b">
        <f t="shared" si="40"/>
        <v>0</v>
      </c>
      <c r="DF19" t="b">
        <f t="shared" si="40"/>
        <v>0</v>
      </c>
      <c r="DG19" t="b">
        <f t="shared" si="40"/>
        <v>0</v>
      </c>
      <c r="DH19" t="b">
        <f t="shared" si="40"/>
        <v>0</v>
      </c>
      <c r="DI19" t="b">
        <f t="shared" si="40"/>
        <v>0</v>
      </c>
      <c r="DJ19" t="b">
        <f t="shared" si="40"/>
        <v>0</v>
      </c>
      <c r="DK19" t="b">
        <f t="shared" si="27"/>
        <v>0</v>
      </c>
      <c r="DL19" t="b">
        <f t="shared" si="27"/>
        <v>0</v>
      </c>
      <c r="DM19" t="b">
        <f t="shared" si="27"/>
        <v>0</v>
      </c>
      <c r="DN19" t="b">
        <f t="shared" si="27"/>
        <v>0</v>
      </c>
      <c r="DO19" t="b">
        <f t="shared" si="27"/>
        <v>0</v>
      </c>
      <c r="DP19" t="b">
        <f t="shared" si="27"/>
        <v>0</v>
      </c>
      <c r="DQ19" t="b">
        <f t="shared" si="27"/>
        <v>0</v>
      </c>
      <c r="DR19" t="b">
        <f t="shared" si="27"/>
        <v>0</v>
      </c>
      <c r="DS19" t="b">
        <f t="shared" si="27"/>
        <v>0</v>
      </c>
      <c r="DT19" t="b">
        <f t="shared" si="27"/>
        <v>0</v>
      </c>
      <c r="DU19" t="b">
        <f t="shared" si="27"/>
        <v>0</v>
      </c>
      <c r="DV19" t="b">
        <f t="shared" si="27"/>
        <v>0</v>
      </c>
      <c r="DW19" t="b">
        <f t="shared" si="27"/>
        <v>0</v>
      </c>
      <c r="DX19" t="b">
        <f t="shared" si="27"/>
        <v>0</v>
      </c>
      <c r="DY19" t="b">
        <f t="shared" si="27"/>
        <v>0</v>
      </c>
      <c r="DZ19" t="b">
        <f t="shared" si="27"/>
        <v>0</v>
      </c>
      <c r="EA19" t="b">
        <f t="shared" si="27"/>
        <v>0</v>
      </c>
      <c r="EB19" t="b">
        <f t="shared" si="27"/>
        <v>0</v>
      </c>
      <c r="EC19" t="b">
        <f t="shared" si="27"/>
        <v>0</v>
      </c>
      <c r="ED19" t="b">
        <f t="shared" si="27"/>
        <v>0</v>
      </c>
      <c r="EE19" t="b">
        <f t="shared" si="27"/>
        <v>0</v>
      </c>
      <c r="EF19" t="b">
        <f t="shared" si="27"/>
        <v>0</v>
      </c>
      <c r="EG19" t="b">
        <f t="shared" si="27"/>
        <v>0</v>
      </c>
      <c r="EH19" t="b">
        <f t="shared" si="27"/>
        <v>0</v>
      </c>
      <c r="EI19" t="b">
        <f t="shared" si="27"/>
        <v>0</v>
      </c>
      <c r="EJ19" t="b">
        <f t="shared" si="27"/>
        <v>0</v>
      </c>
      <c r="EK19" t="b">
        <f t="shared" si="27"/>
        <v>0</v>
      </c>
      <c r="EL19" t="b">
        <f aca="true" t="shared" si="41" ref="EL19:EW34">AND($H19=EL$66,$G19=EL$67)</f>
        <v>0</v>
      </c>
      <c r="EM19" t="b">
        <f t="shared" si="32"/>
        <v>0</v>
      </c>
      <c r="EN19" t="b">
        <f t="shared" si="32"/>
        <v>0</v>
      </c>
      <c r="EO19" t="b">
        <f t="shared" si="32"/>
        <v>0</v>
      </c>
      <c r="EP19" t="b">
        <f t="shared" si="32"/>
        <v>0</v>
      </c>
      <c r="EQ19" t="b">
        <f t="shared" si="32"/>
        <v>0</v>
      </c>
      <c r="ER19" t="b">
        <f t="shared" si="32"/>
        <v>0</v>
      </c>
      <c r="ES19" t="b">
        <f t="shared" si="32"/>
        <v>0</v>
      </c>
      <c r="ET19" t="b">
        <f t="shared" si="32"/>
        <v>0</v>
      </c>
      <c r="EU19" t="b">
        <f t="shared" si="32"/>
        <v>0</v>
      </c>
      <c r="EV19" t="b">
        <f t="shared" si="32"/>
        <v>0</v>
      </c>
      <c r="EW19" t="b">
        <f t="shared" si="32"/>
        <v>0</v>
      </c>
    </row>
    <row r="20" spans="1:153" ht="12.75">
      <c r="A20" t="s">
        <v>51</v>
      </c>
      <c r="B20" s="10">
        <v>0</v>
      </c>
      <c r="C20" s="10">
        <v>0</v>
      </c>
      <c r="D20" s="10">
        <v>2</v>
      </c>
      <c r="E20" s="10">
        <v>0</v>
      </c>
      <c r="F20" s="10">
        <f t="shared" si="13"/>
        <v>0</v>
      </c>
      <c r="G20" s="10">
        <f t="shared" si="14"/>
        <v>2</v>
      </c>
      <c r="H20" s="10">
        <f t="shared" si="9"/>
        <v>2</v>
      </c>
      <c r="I20" s="10">
        <f t="shared" si="20"/>
        <v>1</v>
      </c>
      <c r="J20" s="10">
        <f t="shared" si="15"/>
        <v>1</v>
      </c>
      <c r="K20" s="5">
        <f t="shared" si="21"/>
        <v>0.705813155572983</v>
      </c>
      <c r="L20" s="8">
        <f t="shared" si="39"/>
        <v>0.6433504121185121</v>
      </c>
      <c r="M20" s="15"/>
      <c r="AX20" s="2"/>
      <c r="AY20" t="b">
        <f t="shared" si="17"/>
        <v>0</v>
      </c>
      <c r="AZ20" t="b">
        <f t="shared" si="37"/>
        <v>0</v>
      </c>
      <c r="BA20" t="b">
        <f t="shared" si="37"/>
        <v>0</v>
      </c>
      <c r="BB20" t="b">
        <f t="shared" si="37"/>
        <v>0</v>
      </c>
      <c r="BC20" t="b">
        <f t="shared" si="37"/>
        <v>1</v>
      </c>
      <c r="BD20" t="b">
        <f t="shared" si="37"/>
        <v>0</v>
      </c>
      <c r="BE20" t="b">
        <f t="shared" si="37"/>
        <v>0</v>
      </c>
      <c r="BF20" t="b">
        <f t="shared" si="37"/>
        <v>0</v>
      </c>
      <c r="BG20" t="b">
        <f t="shared" si="37"/>
        <v>0</v>
      </c>
      <c r="BH20" t="b">
        <f t="shared" si="37"/>
        <v>0</v>
      </c>
      <c r="BI20" t="b">
        <f t="shared" si="37"/>
        <v>0</v>
      </c>
      <c r="BJ20" t="b">
        <f t="shared" si="37"/>
        <v>0</v>
      </c>
      <c r="BK20" t="b">
        <f t="shared" si="37"/>
        <v>0</v>
      </c>
      <c r="BL20" t="b">
        <f t="shared" si="37"/>
        <v>0</v>
      </c>
      <c r="BM20" t="b">
        <f t="shared" si="37"/>
        <v>0</v>
      </c>
      <c r="BN20" t="b">
        <f t="shared" si="37"/>
        <v>0</v>
      </c>
      <c r="BO20" t="b">
        <f t="shared" si="37"/>
        <v>0</v>
      </c>
      <c r="BP20" t="b">
        <f t="shared" si="37"/>
        <v>0</v>
      </c>
      <c r="BQ20" t="b">
        <f t="shared" si="37"/>
        <v>0</v>
      </c>
      <c r="BR20" t="b">
        <f t="shared" si="40"/>
        <v>0</v>
      </c>
      <c r="BS20" t="b">
        <f t="shared" si="40"/>
        <v>0</v>
      </c>
      <c r="BT20" t="b">
        <f t="shared" si="40"/>
        <v>0</v>
      </c>
      <c r="BU20" t="b">
        <f t="shared" si="40"/>
        <v>0</v>
      </c>
      <c r="BV20" t="b">
        <f t="shared" si="40"/>
        <v>0</v>
      </c>
      <c r="BW20" t="b">
        <f t="shared" si="40"/>
        <v>0</v>
      </c>
      <c r="BX20" t="b">
        <f t="shared" si="40"/>
        <v>0</v>
      </c>
      <c r="BY20" t="b">
        <f t="shared" si="40"/>
        <v>0</v>
      </c>
      <c r="BZ20" t="b">
        <f t="shared" si="40"/>
        <v>0</v>
      </c>
      <c r="CA20" t="b">
        <f t="shared" si="40"/>
        <v>0</v>
      </c>
      <c r="CB20" t="b">
        <f t="shared" si="40"/>
        <v>0</v>
      </c>
      <c r="CC20" t="b">
        <f t="shared" si="40"/>
        <v>0</v>
      </c>
      <c r="CD20" t="b">
        <f t="shared" si="40"/>
        <v>0</v>
      </c>
      <c r="CE20" t="b">
        <f t="shared" si="40"/>
        <v>0</v>
      </c>
      <c r="CF20" t="b">
        <f t="shared" si="40"/>
        <v>0</v>
      </c>
      <c r="CG20" t="b">
        <f t="shared" si="40"/>
        <v>0</v>
      </c>
      <c r="CH20" t="b">
        <f t="shared" si="40"/>
        <v>0</v>
      </c>
      <c r="CI20" t="b">
        <f t="shared" si="40"/>
        <v>0</v>
      </c>
      <c r="CJ20" t="b">
        <f t="shared" si="40"/>
        <v>0</v>
      </c>
      <c r="CK20" t="b">
        <f t="shared" si="40"/>
        <v>0</v>
      </c>
      <c r="CL20" t="b">
        <f t="shared" si="40"/>
        <v>0</v>
      </c>
      <c r="CM20" t="b">
        <f t="shared" si="40"/>
        <v>0</v>
      </c>
      <c r="CN20" t="b">
        <f t="shared" si="40"/>
        <v>0</v>
      </c>
      <c r="CO20" t="b">
        <f t="shared" si="40"/>
        <v>0</v>
      </c>
      <c r="CP20" t="b">
        <f t="shared" si="40"/>
        <v>0</v>
      </c>
      <c r="CQ20" t="b">
        <f t="shared" si="40"/>
        <v>0</v>
      </c>
      <c r="CR20" t="b">
        <f t="shared" si="40"/>
        <v>0</v>
      </c>
      <c r="CS20" t="b">
        <f t="shared" si="40"/>
        <v>0</v>
      </c>
      <c r="CT20" t="b">
        <f t="shared" si="40"/>
        <v>0</v>
      </c>
      <c r="CU20" t="b">
        <f t="shared" si="40"/>
        <v>0</v>
      </c>
      <c r="CV20" t="b">
        <f t="shared" si="40"/>
        <v>0</v>
      </c>
      <c r="CW20" t="b">
        <f t="shared" si="40"/>
        <v>0</v>
      </c>
      <c r="CX20" t="b">
        <f t="shared" si="40"/>
        <v>0</v>
      </c>
      <c r="CY20" t="b">
        <f t="shared" si="40"/>
        <v>0</v>
      </c>
      <c r="CZ20" t="b">
        <f t="shared" si="40"/>
        <v>0</v>
      </c>
      <c r="DA20" t="b">
        <f t="shared" si="40"/>
        <v>0</v>
      </c>
      <c r="DB20" t="b">
        <f t="shared" si="40"/>
        <v>0</v>
      </c>
      <c r="DC20" t="b">
        <f t="shared" si="40"/>
        <v>0</v>
      </c>
      <c r="DD20" t="b">
        <f t="shared" si="40"/>
        <v>0</v>
      </c>
      <c r="DE20" t="b">
        <f t="shared" si="40"/>
        <v>0</v>
      </c>
      <c r="DF20" t="b">
        <f t="shared" si="40"/>
        <v>0</v>
      </c>
      <c r="DG20" t="b">
        <f t="shared" si="40"/>
        <v>0</v>
      </c>
      <c r="DH20" t="b">
        <f t="shared" si="40"/>
        <v>0</v>
      </c>
      <c r="DI20" t="b">
        <f t="shared" si="40"/>
        <v>0</v>
      </c>
      <c r="DJ20" t="b">
        <f t="shared" si="40"/>
        <v>0</v>
      </c>
      <c r="DK20" t="b">
        <f aca="true" t="shared" si="42" ref="DK20:EK29">AND($H20=DK$66,$G20=DK$67)</f>
        <v>0</v>
      </c>
      <c r="DL20" t="b">
        <f t="shared" si="42"/>
        <v>0</v>
      </c>
      <c r="DM20" t="b">
        <f t="shared" si="42"/>
        <v>0</v>
      </c>
      <c r="DN20" t="b">
        <f t="shared" si="42"/>
        <v>0</v>
      </c>
      <c r="DO20" t="b">
        <f t="shared" si="42"/>
        <v>0</v>
      </c>
      <c r="DP20" t="b">
        <f t="shared" si="42"/>
        <v>0</v>
      </c>
      <c r="DQ20" t="b">
        <f t="shared" si="42"/>
        <v>0</v>
      </c>
      <c r="DR20" t="b">
        <f t="shared" si="42"/>
        <v>0</v>
      </c>
      <c r="DS20" t="b">
        <f t="shared" si="42"/>
        <v>0</v>
      </c>
      <c r="DT20" t="b">
        <f t="shared" si="42"/>
        <v>0</v>
      </c>
      <c r="DU20" t="b">
        <f t="shared" si="42"/>
        <v>0</v>
      </c>
      <c r="DV20" t="b">
        <f t="shared" si="42"/>
        <v>0</v>
      </c>
      <c r="DW20" t="b">
        <f t="shared" si="42"/>
        <v>0</v>
      </c>
      <c r="DX20" t="b">
        <f t="shared" si="42"/>
        <v>0</v>
      </c>
      <c r="DY20" t="b">
        <f t="shared" si="42"/>
        <v>0</v>
      </c>
      <c r="DZ20" t="b">
        <f t="shared" si="42"/>
        <v>0</v>
      </c>
      <c r="EA20" t="b">
        <f t="shared" si="42"/>
        <v>0</v>
      </c>
      <c r="EB20" t="b">
        <f t="shared" si="42"/>
        <v>0</v>
      </c>
      <c r="EC20" t="b">
        <f t="shared" si="42"/>
        <v>0</v>
      </c>
      <c r="ED20" t="b">
        <f t="shared" si="42"/>
        <v>0</v>
      </c>
      <c r="EE20" t="b">
        <f t="shared" si="42"/>
        <v>0</v>
      </c>
      <c r="EF20" t="b">
        <f t="shared" si="42"/>
        <v>0</v>
      </c>
      <c r="EG20" t="b">
        <f t="shared" si="42"/>
        <v>0</v>
      </c>
      <c r="EH20" t="b">
        <f t="shared" si="42"/>
        <v>0</v>
      </c>
      <c r="EI20" t="b">
        <f t="shared" si="42"/>
        <v>0</v>
      </c>
      <c r="EJ20" t="b">
        <f t="shared" si="42"/>
        <v>0</v>
      </c>
      <c r="EK20" t="b">
        <f t="shared" si="42"/>
        <v>0</v>
      </c>
      <c r="EL20" t="b">
        <f t="shared" si="41"/>
        <v>0</v>
      </c>
      <c r="EM20" t="b">
        <f t="shared" si="32"/>
        <v>0</v>
      </c>
      <c r="EN20" t="b">
        <f t="shared" si="32"/>
        <v>0</v>
      </c>
      <c r="EO20" t="b">
        <f t="shared" si="32"/>
        <v>0</v>
      </c>
      <c r="EP20" t="b">
        <f t="shared" si="32"/>
        <v>0</v>
      </c>
      <c r="EQ20" t="b">
        <f t="shared" si="32"/>
        <v>0</v>
      </c>
      <c r="ER20" t="b">
        <f t="shared" si="32"/>
        <v>0</v>
      </c>
      <c r="ES20" t="b">
        <f t="shared" si="32"/>
        <v>0</v>
      </c>
      <c r="ET20" t="b">
        <f t="shared" si="32"/>
        <v>0</v>
      </c>
      <c r="EU20" t="b">
        <f t="shared" si="32"/>
        <v>0</v>
      </c>
      <c r="EV20" t="b">
        <f t="shared" si="32"/>
        <v>0</v>
      </c>
      <c r="EW20" t="b">
        <f t="shared" si="32"/>
        <v>0</v>
      </c>
    </row>
    <row r="21" spans="1:153" ht="12.75">
      <c r="A21" t="s">
        <v>53</v>
      </c>
      <c r="B21" s="10">
        <v>0</v>
      </c>
      <c r="C21" s="10">
        <v>0</v>
      </c>
      <c r="D21" s="10">
        <v>2</v>
      </c>
      <c r="E21" s="10">
        <v>0</v>
      </c>
      <c r="F21" s="10">
        <f t="shared" si="13"/>
        <v>0</v>
      </c>
      <c r="G21" s="10">
        <f t="shared" si="14"/>
        <v>2</v>
      </c>
      <c r="H21" s="10">
        <f t="shared" si="9"/>
        <v>2</v>
      </c>
      <c r="I21" s="10">
        <f t="shared" si="20"/>
        <v>1</v>
      </c>
      <c r="J21" s="10">
        <f t="shared" si="15"/>
        <v>1</v>
      </c>
      <c r="K21" s="5">
        <f t="shared" si="21"/>
        <v>0.705813155572983</v>
      </c>
      <c r="L21" s="8">
        <f t="shared" si="39"/>
        <v>0.6433504121185121</v>
      </c>
      <c r="M21" s="15"/>
      <c r="AX21" s="2"/>
      <c r="AY21" t="b">
        <f t="shared" si="17"/>
        <v>0</v>
      </c>
      <c r="AZ21" t="b">
        <f t="shared" si="37"/>
        <v>0</v>
      </c>
      <c r="BA21" t="b">
        <f t="shared" si="37"/>
        <v>0</v>
      </c>
      <c r="BB21" t="b">
        <f t="shared" si="37"/>
        <v>0</v>
      </c>
      <c r="BC21" t="b">
        <f t="shared" si="37"/>
        <v>1</v>
      </c>
      <c r="BD21" t="b">
        <f t="shared" si="37"/>
        <v>0</v>
      </c>
      <c r="BE21" t="b">
        <f t="shared" si="37"/>
        <v>0</v>
      </c>
      <c r="BF21" t="b">
        <f t="shared" si="37"/>
        <v>0</v>
      </c>
      <c r="BG21" t="b">
        <f t="shared" si="37"/>
        <v>0</v>
      </c>
      <c r="BH21" t="b">
        <f t="shared" si="37"/>
        <v>0</v>
      </c>
      <c r="BI21" t="b">
        <f t="shared" si="37"/>
        <v>0</v>
      </c>
      <c r="BJ21" t="b">
        <f t="shared" si="37"/>
        <v>0</v>
      </c>
      <c r="BK21" t="b">
        <f t="shared" si="37"/>
        <v>0</v>
      </c>
      <c r="BL21" t="b">
        <f t="shared" si="37"/>
        <v>0</v>
      </c>
      <c r="BM21" t="b">
        <f t="shared" si="37"/>
        <v>0</v>
      </c>
      <c r="BN21" t="b">
        <f t="shared" si="37"/>
        <v>0</v>
      </c>
      <c r="BO21" t="b">
        <f t="shared" si="37"/>
        <v>0</v>
      </c>
      <c r="BP21" t="b">
        <f t="shared" si="37"/>
        <v>0</v>
      </c>
      <c r="BQ21" t="b">
        <f t="shared" si="37"/>
        <v>0</v>
      </c>
      <c r="BR21" t="b">
        <f t="shared" si="40"/>
        <v>0</v>
      </c>
      <c r="BS21" t="b">
        <f t="shared" si="40"/>
        <v>0</v>
      </c>
      <c r="BT21" t="b">
        <f t="shared" si="40"/>
        <v>0</v>
      </c>
      <c r="BU21" t="b">
        <f t="shared" si="40"/>
        <v>0</v>
      </c>
      <c r="BV21" t="b">
        <f t="shared" si="40"/>
        <v>0</v>
      </c>
      <c r="BW21" t="b">
        <f t="shared" si="40"/>
        <v>0</v>
      </c>
      <c r="BX21" t="b">
        <f t="shared" si="40"/>
        <v>0</v>
      </c>
      <c r="BY21" t="b">
        <f t="shared" si="40"/>
        <v>0</v>
      </c>
      <c r="BZ21" t="b">
        <f t="shared" si="40"/>
        <v>0</v>
      </c>
      <c r="CA21" t="b">
        <f t="shared" si="40"/>
        <v>0</v>
      </c>
      <c r="CB21" t="b">
        <f t="shared" si="40"/>
        <v>0</v>
      </c>
      <c r="CC21" t="b">
        <f t="shared" si="40"/>
        <v>0</v>
      </c>
      <c r="CD21" t="b">
        <f t="shared" si="40"/>
        <v>0</v>
      </c>
      <c r="CE21" t="b">
        <f t="shared" si="40"/>
        <v>0</v>
      </c>
      <c r="CF21" t="b">
        <f t="shared" si="40"/>
        <v>0</v>
      </c>
      <c r="CG21" t="b">
        <f t="shared" si="40"/>
        <v>0</v>
      </c>
      <c r="CH21" t="b">
        <f t="shared" si="40"/>
        <v>0</v>
      </c>
      <c r="CI21" t="b">
        <f t="shared" si="40"/>
        <v>0</v>
      </c>
      <c r="CJ21" t="b">
        <f t="shared" si="40"/>
        <v>0</v>
      </c>
      <c r="CK21" t="b">
        <f t="shared" si="40"/>
        <v>0</v>
      </c>
      <c r="CL21" t="b">
        <f t="shared" si="40"/>
        <v>0</v>
      </c>
      <c r="CM21" t="b">
        <f t="shared" si="40"/>
        <v>0</v>
      </c>
      <c r="CN21" t="b">
        <f t="shared" si="40"/>
        <v>0</v>
      </c>
      <c r="CO21" t="b">
        <f t="shared" si="40"/>
        <v>0</v>
      </c>
      <c r="CP21" t="b">
        <f t="shared" si="40"/>
        <v>0</v>
      </c>
      <c r="CQ21" t="b">
        <f t="shared" si="40"/>
        <v>0</v>
      </c>
      <c r="CR21" t="b">
        <f t="shared" si="40"/>
        <v>0</v>
      </c>
      <c r="CS21" t="b">
        <f t="shared" si="40"/>
        <v>0</v>
      </c>
      <c r="CT21" t="b">
        <f t="shared" si="40"/>
        <v>0</v>
      </c>
      <c r="CU21" t="b">
        <f t="shared" si="40"/>
        <v>0</v>
      </c>
      <c r="CV21" t="b">
        <f aca="true" t="shared" si="43" ref="CV21:DV34">AND($H21=CV$66,$G21=CV$67)</f>
        <v>0</v>
      </c>
      <c r="CW21" t="b">
        <f t="shared" si="43"/>
        <v>0</v>
      </c>
      <c r="CX21" t="b">
        <f t="shared" si="43"/>
        <v>0</v>
      </c>
      <c r="CY21" t="b">
        <f t="shared" si="43"/>
        <v>0</v>
      </c>
      <c r="CZ21" t="b">
        <f t="shared" si="43"/>
        <v>0</v>
      </c>
      <c r="DA21" t="b">
        <f t="shared" si="43"/>
        <v>0</v>
      </c>
      <c r="DB21" t="b">
        <f t="shared" si="43"/>
        <v>0</v>
      </c>
      <c r="DC21" t="b">
        <f t="shared" si="43"/>
        <v>0</v>
      </c>
      <c r="DD21" t="b">
        <f t="shared" si="43"/>
        <v>0</v>
      </c>
      <c r="DE21" t="b">
        <f t="shared" si="43"/>
        <v>0</v>
      </c>
      <c r="DF21" t="b">
        <f t="shared" si="43"/>
        <v>0</v>
      </c>
      <c r="DG21" t="b">
        <f t="shared" si="43"/>
        <v>0</v>
      </c>
      <c r="DH21" t="b">
        <f t="shared" si="43"/>
        <v>0</v>
      </c>
      <c r="DI21" t="b">
        <f t="shared" si="43"/>
        <v>0</v>
      </c>
      <c r="DJ21" t="b">
        <f t="shared" si="43"/>
        <v>0</v>
      </c>
      <c r="DK21" t="b">
        <f t="shared" si="42"/>
        <v>0</v>
      </c>
      <c r="DL21" t="b">
        <f t="shared" si="42"/>
        <v>0</v>
      </c>
      <c r="DM21" t="b">
        <f t="shared" si="42"/>
        <v>0</v>
      </c>
      <c r="DN21" t="b">
        <f t="shared" si="42"/>
        <v>0</v>
      </c>
      <c r="DO21" t="b">
        <f t="shared" si="42"/>
        <v>0</v>
      </c>
      <c r="DP21" t="b">
        <f t="shared" si="42"/>
        <v>0</v>
      </c>
      <c r="DQ21" t="b">
        <f t="shared" si="42"/>
        <v>0</v>
      </c>
      <c r="DR21" t="b">
        <f t="shared" si="42"/>
        <v>0</v>
      </c>
      <c r="DS21" t="b">
        <f t="shared" si="42"/>
        <v>0</v>
      </c>
      <c r="DT21" t="b">
        <f t="shared" si="42"/>
        <v>0</v>
      </c>
      <c r="DU21" t="b">
        <f t="shared" si="42"/>
        <v>0</v>
      </c>
      <c r="DV21" t="b">
        <f t="shared" si="42"/>
        <v>0</v>
      </c>
      <c r="DW21" t="b">
        <f t="shared" si="42"/>
        <v>0</v>
      </c>
      <c r="DX21" t="b">
        <f t="shared" si="42"/>
        <v>0</v>
      </c>
      <c r="DY21" t="b">
        <f t="shared" si="42"/>
        <v>0</v>
      </c>
      <c r="DZ21" t="b">
        <f t="shared" si="42"/>
        <v>0</v>
      </c>
      <c r="EA21" t="b">
        <f t="shared" si="42"/>
        <v>0</v>
      </c>
      <c r="EB21" t="b">
        <f t="shared" si="42"/>
        <v>0</v>
      </c>
      <c r="EC21" t="b">
        <f t="shared" si="42"/>
        <v>0</v>
      </c>
      <c r="ED21" t="b">
        <f t="shared" si="42"/>
        <v>0</v>
      </c>
      <c r="EE21" t="b">
        <f t="shared" si="42"/>
        <v>0</v>
      </c>
      <c r="EF21" t="b">
        <f t="shared" si="42"/>
        <v>0</v>
      </c>
      <c r="EG21" t="b">
        <f t="shared" si="42"/>
        <v>0</v>
      </c>
      <c r="EH21" t="b">
        <f t="shared" si="42"/>
        <v>0</v>
      </c>
      <c r="EI21" t="b">
        <f t="shared" si="42"/>
        <v>0</v>
      </c>
      <c r="EJ21" t="b">
        <f t="shared" si="42"/>
        <v>0</v>
      </c>
      <c r="EK21" t="b">
        <f t="shared" si="42"/>
        <v>0</v>
      </c>
      <c r="EL21" t="b">
        <f t="shared" si="41"/>
        <v>0</v>
      </c>
      <c r="EM21" t="b">
        <f t="shared" si="32"/>
        <v>0</v>
      </c>
      <c r="EN21" t="b">
        <f t="shared" si="32"/>
        <v>0</v>
      </c>
      <c r="EO21" t="b">
        <f t="shared" si="32"/>
        <v>0</v>
      </c>
      <c r="EP21" t="b">
        <f t="shared" si="32"/>
        <v>0</v>
      </c>
      <c r="EQ21" t="b">
        <f t="shared" si="32"/>
        <v>0</v>
      </c>
      <c r="ER21" t="b">
        <f t="shared" si="32"/>
        <v>0</v>
      </c>
      <c r="ES21" t="b">
        <f t="shared" si="32"/>
        <v>0</v>
      </c>
      <c r="ET21" t="b">
        <f t="shared" si="32"/>
        <v>0</v>
      </c>
      <c r="EU21" t="b">
        <f t="shared" si="32"/>
        <v>0</v>
      </c>
      <c r="EV21" t="b">
        <f t="shared" si="32"/>
        <v>0</v>
      </c>
      <c r="EW21" t="b">
        <f t="shared" si="32"/>
        <v>0</v>
      </c>
    </row>
    <row r="22" spans="1:153" ht="12.75">
      <c r="A22" t="s">
        <v>59</v>
      </c>
      <c r="B22" s="1">
        <v>1</v>
      </c>
      <c r="C22" s="1">
        <v>0</v>
      </c>
      <c r="D22" s="1">
        <v>3</v>
      </c>
      <c r="E22" s="1">
        <v>0</v>
      </c>
      <c r="F22" s="1">
        <f t="shared" si="13"/>
        <v>1</v>
      </c>
      <c r="G22" s="1">
        <f t="shared" si="14"/>
        <v>3</v>
      </c>
      <c r="H22" s="1">
        <f t="shared" si="9"/>
        <v>4</v>
      </c>
      <c r="I22" s="1">
        <f t="shared" si="20"/>
        <v>0.75</v>
      </c>
      <c r="J22" s="1">
        <f t="shared" si="15"/>
        <v>0.8</v>
      </c>
      <c r="K22" s="5">
        <f t="shared" si="21"/>
        <v>0.47350749926477786</v>
      </c>
      <c r="L22" s="8">
        <f t="shared" si="39"/>
        <v>0.4023724660280687</v>
      </c>
      <c r="M22" s="15"/>
      <c r="P22" s="13"/>
      <c r="Q22" s="13"/>
      <c r="R22" s="13"/>
      <c r="AX22" s="2"/>
      <c r="AY22" t="b">
        <f t="shared" si="17"/>
        <v>0</v>
      </c>
      <c r="AZ22" t="b">
        <f t="shared" si="37"/>
        <v>0</v>
      </c>
      <c r="BA22" t="b">
        <f t="shared" si="37"/>
        <v>0</v>
      </c>
      <c r="BB22" t="b">
        <f t="shared" si="37"/>
        <v>0</v>
      </c>
      <c r="BC22" t="b">
        <f t="shared" si="37"/>
        <v>0</v>
      </c>
      <c r="BD22" t="b">
        <f t="shared" si="37"/>
        <v>0</v>
      </c>
      <c r="BE22" t="b">
        <f t="shared" si="37"/>
        <v>0</v>
      </c>
      <c r="BF22" t="b">
        <f t="shared" si="37"/>
        <v>0</v>
      </c>
      <c r="BG22" t="b">
        <f t="shared" si="37"/>
        <v>0</v>
      </c>
      <c r="BH22" t="b">
        <f t="shared" si="37"/>
        <v>0</v>
      </c>
      <c r="BI22" t="b">
        <f t="shared" si="37"/>
        <v>0</v>
      </c>
      <c r="BJ22" t="b">
        <f t="shared" si="37"/>
        <v>0</v>
      </c>
      <c r="BK22" t="b">
        <f t="shared" si="37"/>
        <v>1</v>
      </c>
      <c r="BL22" t="b">
        <f t="shared" si="37"/>
        <v>0</v>
      </c>
      <c r="BM22" t="b">
        <f t="shared" si="37"/>
        <v>0</v>
      </c>
      <c r="BN22" t="b">
        <f t="shared" si="37"/>
        <v>0</v>
      </c>
      <c r="BO22" t="b">
        <f t="shared" si="37"/>
        <v>0</v>
      </c>
      <c r="BP22" t="b">
        <f t="shared" si="37"/>
        <v>0</v>
      </c>
      <c r="BQ22" t="b">
        <f t="shared" si="37"/>
        <v>0</v>
      </c>
      <c r="BR22" t="b">
        <f t="shared" si="37"/>
        <v>0</v>
      </c>
      <c r="BS22" t="b">
        <f t="shared" si="37"/>
        <v>0</v>
      </c>
      <c r="BT22" t="b">
        <f t="shared" si="37"/>
        <v>0</v>
      </c>
      <c r="BU22" t="b">
        <f t="shared" si="37"/>
        <v>0</v>
      </c>
      <c r="BV22" t="b">
        <f t="shared" si="37"/>
        <v>0</v>
      </c>
      <c r="BW22" t="b">
        <f t="shared" si="37"/>
        <v>0</v>
      </c>
      <c r="BX22" t="b">
        <f t="shared" si="37"/>
        <v>0</v>
      </c>
      <c r="BY22" t="b">
        <f t="shared" si="37"/>
        <v>0</v>
      </c>
      <c r="BZ22" t="b">
        <f t="shared" si="37"/>
        <v>0</v>
      </c>
      <c r="CA22" t="b">
        <f t="shared" si="37"/>
        <v>0</v>
      </c>
      <c r="CB22" t="b">
        <f t="shared" si="37"/>
        <v>0</v>
      </c>
      <c r="CC22" t="b">
        <f t="shared" si="37"/>
        <v>0</v>
      </c>
      <c r="CD22" t="b">
        <f t="shared" si="37"/>
        <v>0</v>
      </c>
      <c r="CE22" t="b">
        <f t="shared" si="37"/>
        <v>0</v>
      </c>
      <c r="CF22" t="b">
        <f aca="true" t="shared" si="44" ref="CF22:DG36">AND($H22=CF$66,$G22=CF$67)</f>
        <v>0</v>
      </c>
      <c r="CG22" t="b">
        <f t="shared" si="44"/>
        <v>0</v>
      </c>
      <c r="CH22" t="b">
        <f t="shared" si="44"/>
        <v>0</v>
      </c>
      <c r="CI22" t="b">
        <f t="shared" si="44"/>
        <v>0</v>
      </c>
      <c r="CJ22" t="b">
        <f t="shared" si="44"/>
        <v>0</v>
      </c>
      <c r="CK22" t="b">
        <f t="shared" si="44"/>
        <v>0</v>
      </c>
      <c r="CL22" t="b">
        <f t="shared" si="44"/>
        <v>0</v>
      </c>
      <c r="CM22" t="b">
        <f t="shared" si="44"/>
        <v>0</v>
      </c>
      <c r="CN22" t="b">
        <f t="shared" si="44"/>
        <v>0</v>
      </c>
      <c r="CO22" t="b">
        <f t="shared" si="44"/>
        <v>0</v>
      </c>
      <c r="CP22" t="b">
        <f t="shared" si="44"/>
        <v>0</v>
      </c>
      <c r="CQ22" t="b">
        <f t="shared" si="44"/>
        <v>0</v>
      </c>
      <c r="CR22" t="b">
        <f t="shared" si="44"/>
        <v>0</v>
      </c>
      <c r="CS22" t="b">
        <f t="shared" si="44"/>
        <v>0</v>
      </c>
      <c r="CT22" t="b">
        <f t="shared" si="44"/>
        <v>0</v>
      </c>
      <c r="CU22" t="b">
        <f t="shared" si="44"/>
        <v>0</v>
      </c>
      <c r="CV22" t="b">
        <f t="shared" si="43"/>
        <v>0</v>
      </c>
      <c r="CW22" t="b">
        <f t="shared" si="43"/>
        <v>0</v>
      </c>
      <c r="CX22" t="b">
        <f t="shared" si="43"/>
        <v>0</v>
      </c>
      <c r="CY22" t="b">
        <f t="shared" si="43"/>
        <v>0</v>
      </c>
      <c r="CZ22" t="b">
        <f t="shared" si="43"/>
        <v>0</v>
      </c>
      <c r="DA22" t="b">
        <f t="shared" si="43"/>
        <v>0</v>
      </c>
      <c r="DB22" t="b">
        <f t="shared" si="43"/>
        <v>0</v>
      </c>
      <c r="DC22" t="b">
        <f t="shared" si="43"/>
        <v>0</v>
      </c>
      <c r="DD22" t="b">
        <f t="shared" si="43"/>
        <v>0</v>
      </c>
      <c r="DE22" t="b">
        <f t="shared" si="43"/>
        <v>0</v>
      </c>
      <c r="DF22" t="b">
        <f t="shared" si="43"/>
        <v>0</v>
      </c>
      <c r="DG22" t="b">
        <f t="shared" si="43"/>
        <v>0</v>
      </c>
      <c r="DH22" t="b">
        <f t="shared" si="43"/>
        <v>0</v>
      </c>
      <c r="DI22" t="b">
        <f t="shared" si="43"/>
        <v>0</v>
      </c>
      <c r="DJ22" t="b">
        <f t="shared" si="43"/>
        <v>0</v>
      </c>
      <c r="DK22" t="b">
        <f t="shared" si="42"/>
        <v>0</v>
      </c>
      <c r="DL22" t="b">
        <f t="shared" si="42"/>
        <v>0</v>
      </c>
      <c r="DM22" t="b">
        <f t="shared" si="42"/>
        <v>0</v>
      </c>
      <c r="DN22" t="b">
        <f t="shared" si="42"/>
        <v>0</v>
      </c>
      <c r="DO22" t="b">
        <f t="shared" si="42"/>
        <v>0</v>
      </c>
      <c r="DP22" t="b">
        <f t="shared" si="42"/>
        <v>0</v>
      </c>
      <c r="DQ22" t="b">
        <f t="shared" si="42"/>
        <v>0</v>
      </c>
      <c r="DR22" t="b">
        <f t="shared" si="42"/>
        <v>0</v>
      </c>
      <c r="DS22" t="b">
        <f t="shared" si="42"/>
        <v>0</v>
      </c>
      <c r="DT22" t="b">
        <f t="shared" si="42"/>
        <v>0</v>
      </c>
      <c r="DU22" t="b">
        <f t="shared" si="42"/>
        <v>0</v>
      </c>
      <c r="DV22" t="b">
        <f t="shared" si="42"/>
        <v>0</v>
      </c>
      <c r="DW22" t="b">
        <f t="shared" si="42"/>
        <v>0</v>
      </c>
      <c r="DX22" t="b">
        <f t="shared" si="42"/>
        <v>0</v>
      </c>
      <c r="DY22" t="b">
        <f t="shared" si="42"/>
        <v>0</v>
      </c>
      <c r="DZ22" t="b">
        <f t="shared" si="42"/>
        <v>0</v>
      </c>
      <c r="EA22" t="b">
        <f t="shared" si="42"/>
        <v>0</v>
      </c>
      <c r="EB22" t="b">
        <f t="shared" si="42"/>
        <v>0</v>
      </c>
      <c r="EC22" t="b">
        <f t="shared" si="42"/>
        <v>0</v>
      </c>
      <c r="ED22" t="b">
        <f t="shared" si="42"/>
        <v>0</v>
      </c>
      <c r="EE22" t="b">
        <f t="shared" si="42"/>
        <v>0</v>
      </c>
      <c r="EF22" t="b">
        <f t="shared" si="42"/>
        <v>0</v>
      </c>
      <c r="EG22" t="b">
        <f t="shared" si="42"/>
        <v>0</v>
      </c>
      <c r="EH22" t="b">
        <f t="shared" si="42"/>
        <v>0</v>
      </c>
      <c r="EI22" t="b">
        <f t="shared" si="42"/>
        <v>0</v>
      </c>
      <c r="EJ22" t="b">
        <f t="shared" si="42"/>
        <v>0</v>
      </c>
      <c r="EK22" t="b">
        <f t="shared" si="42"/>
        <v>0</v>
      </c>
      <c r="EL22" t="b">
        <f t="shared" si="41"/>
        <v>0</v>
      </c>
      <c r="EM22" t="b">
        <f t="shared" si="32"/>
        <v>0</v>
      </c>
      <c r="EN22" t="b">
        <f t="shared" si="32"/>
        <v>0</v>
      </c>
      <c r="EO22" t="b">
        <f t="shared" si="32"/>
        <v>0</v>
      </c>
      <c r="EP22" t="b">
        <f t="shared" si="32"/>
        <v>0</v>
      </c>
      <c r="EQ22" t="b">
        <f t="shared" si="32"/>
        <v>0</v>
      </c>
      <c r="ER22" t="b">
        <f t="shared" si="32"/>
        <v>0</v>
      </c>
      <c r="ES22" t="b">
        <f t="shared" si="32"/>
        <v>0</v>
      </c>
      <c r="ET22" t="b">
        <f t="shared" si="32"/>
        <v>0</v>
      </c>
      <c r="EU22" t="b">
        <f t="shared" si="32"/>
        <v>0</v>
      </c>
      <c r="EV22" t="b">
        <f t="shared" si="32"/>
        <v>0</v>
      </c>
      <c r="EW22" t="b">
        <f t="shared" si="32"/>
        <v>0</v>
      </c>
    </row>
    <row r="23" spans="1:153" ht="12.75">
      <c r="A23" t="s">
        <v>56</v>
      </c>
      <c r="B23" s="1">
        <v>2</v>
      </c>
      <c r="C23" s="1">
        <v>0</v>
      </c>
      <c r="D23" s="1">
        <v>4</v>
      </c>
      <c r="E23" s="1">
        <v>0</v>
      </c>
      <c r="F23" s="1">
        <f t="shared" si="13"/>
        <v>2</v>
      </c>
      <c r="G23" s="1">
        <f t="shared" si="14"/>
        <v>4</v>
      </c>
      <c r="H23" s="1">
        <f t="shared" si="9"/>
        <v>6</v>
      </c>
      <c r="I23" s="1">
        <f t="shared" si="20"/>
        <v>0.6666666666666666</v>
      </c>
      <c r="J23" s="1">
        <f t="shared" si="15"/>
        <v>0.7</v>
      </c>
      <c r="K23" s="5">
        <f t="shared" si="21"/>
        <v>0.40786850962323934</v>
      </c>
      <c r="L23" s="8">
        <f t="shared" si="39"/>
        <v>0.32806118660429195</v>
      </c>
      <c r="M23" s="15"/>
      <c r="N23" s="21" t="s">
        <v>305</v>
      </c>
      <c r="O23" s="13"/>
      <c r="U23" t="s">
        <v>310</v>
      </c>
      <c r="V23">
        <v>0.05</v>
      </c>
      <c r="W23">
        <v>1.95996</v>
      </c>
      <c r="X23">
        <f>W23^2</f>
        <v>3.8414432015999997</v>
      </c>
      <c r="AX23" s="2"/>
      <c r="AY23" t="b">
        <f t="shared" si="17"/>
        <v>0</v>
      </c>
      <c r="AZ23" t="b">
        <f t="shared" si="37"/>
        <v>0</v>
      </c>
      <c r="BA23" t="b">
        <f t="shared" si="37"/>
        <v>0</v>
      </c>
      <c r="BB23" t="b">
        <f t="shared" si="37"/>
        <v>0</v>
      </c>
      <c r="BC23" t="b">
        <f t="shared" si="37"/>
        <v>0</v>
      </c>
      <c r="BD23" t="b">
        <f t="shared" si="37"/>
        <v>0</v>
      </c>
      <c r="BE23" t="b">
        <f t="shared" si="37"/>
        <v>0</v>
      </c>
      <c r="BF23" t="b">
        <f t="shared" si="37"/>
        <v>0</v>
      </c>
      <c r="BG23" t="b">
        <f t="shared" si="37"/>
        <v>0</v>
      </c>
      <c r="BH23" t="b">
        <f t="shared" si="37"/>
        <v>0</v>
      </c>
      <c r="BI23" t="b">
        <f t="shared" si="37"/>
        <v>0</v>
      </c>
      <c r="BJ23" t="b">
        <f t="shared" si="37"/>
        <v>0</v>
      </c>
      <c r="BK23" t="b">
        <f t="shared" si="37"/>
        <v>0</v>
      </c>
      <c r="BL23" t="b">
        <f t="shared" si="37"/>
        <v>0</v>
      </c>
      <c r="BM23" t="b">
        <f t="shared" si="37"/>
        <v>0</v>
      </c>
      <c r="BN23" t="b">
        <f t="shared" si="37"/>
        <v>0</v>
      </c>
      <c r="BO23" t="b">
        <f t="shared" si="37"/>
        <v>0</v>
      </c>
      <c r="BP23" t="b">
        <f t="shared" si="37"/>
        <v>0</v>
      </c>
      <c r="BQ23" t="b">
        <f t="shared" si="37"/>
        <v>0</v>
      </c>
      <c r="BR23" t="b">
        <f t="shared" si="37"/>
        <v>0</v>
      </c>
      <c r="BS23" t="b">
        <f t="shared" si="37"/>
        <v>0</v>
      </c>
      <c r="BT23" t="b">
        <f t="shared" si="37"/>
        <v>0</v>
      </c>
      <c r="BU23" t="b">
        <f t="shared" si="37"/>
        <v>0</v>
      </c>
      <c r="BV23" t="b">
        <f t="shared" si="37"/>
        <v>0</v>
      </c>
      <c r="BW23" t="b">
        <f t="shared" si="37"/>
        <v>1</v>
      </c>
      <c r="BX23" t="b">
        <f t="shared" si="37"/>
        <v>0</v>
      </c>
      <c r="BY23" t="b">
        <f t="shared" si="37"/>
        <v>0</v>
      </c>
      <c r="BZ23" t="b">
        <f t="shared" si="37"/>
        <v>0</v>
      </c>
      <c r="CA23" t="b">
        <f t="shared" si="37"/>
        <v>0</v>
      </c>
      <c r="CB23" t="b">
        <f t="shared" si="37"/>
        <v>0</v>
      </c>
      <c r="CC23" t="b">
        <f t="shared" si="37"/>
        <v>0</v>
      </c>
      <c r="CD23" t="b">
        <f t="shared" si="37"/>
        <v>0</v>
      </c>
      <c r="CE23" t="b">
        <f t="shared" si="37"/>
        <v>0</v>
      </c>
      <c r="CF23" t="b">
        <f t="shared" si="44"/>
        <v>0</v>
      </c>
      <c r="CG23" t="b">
        <f t="shared" si="44"/>
        <v>0</v>
      </c>
      <c r="CH23" t="b">
        <f t="shared" si="44"/>
        <v>0</v>
      </c>
      <c r="CI23" t="b">
        <f t="shared" si="44"/>
        <v>0</v>
      </c>
      <c r="CJ23" t="b">
        <f t="shared" si="44"/>
        <v>0</v>
      </c>
      <c r="CK23" t="b">
        <f t="shared" si="44"/>
        <v>0</v>
      </c>
      <c r="CL23" t="b">
        <f t="shared" si="44"/>
        <v>0</v>
      </c>
      <c r="CM23" t="b">
        <f t="shared" si="44"/>
        <v>0</v>
      </c>
      <c r="CN23" t="b">
        <f t="shared" si="44"/>
        <v>0</v>
      </c>
      <c r="CO23" t="b">
        <f t="shared" si="44"/>
        <v>0</v>
      </c>
      <c r="CP23" t="b">
        <f t="shared" si="44"/>
        <v>0</v>
      </c>
      <c r="CQ23" t="b">
        <f t="shared" si="44"/>
        <v>0</v>
      </c>
      <c r="CR23" t="b">
        <f t="shared" si="44"/>
        <v>0</v>
      </c>
      <c r="CS23" t="b">
        <f t="shared" si="44"/>
        <v>0</v>
      </c>
      <c r="CT23" t="b">
        <f t="shared" si="44"/>
        <v>0</v>
      </c>
      <c r="CU23" t="b">
        <f t="shared" si="44"/>
        <v>0</v>
      </c>
      <c r="CV23" t="b">
        <f t="shared" si="43"/>
        <v>0</v>
      </c>
      <c r="CW23" t="b">
        <f t="shared" si="43"/>
        <v>0</v>
      </c>
      <c r="CX23" t="b">
        <f t="shared" si="43"/>
        <v>0</v>
      </c>
      <c r="CY23" t="b">
        <f t="shared" si="43"/>
        <v>0</v>
      </c>
      <c r="CZ23" t="b">
        <f t="shared" si="43"/>
        <v>0</v>
      </c>
      <c r="DA23" t="b">
        <f t="shared" si="43"/>
        <v>0</v>
      </c>
      <c r="DB23" t="b">
        <f t="shared" si="43"/>
        <v>0</v>
      </c>
      <c r="DC23" t="b">
        <f t="shared" si="43"/>
        <v>0</v>
      </c>
      <c r="DD23" t="b">
        <f t="shared" si="43"/>
        <v>0</v>
      </c>
      <c r="DE23" t="b">
        <f t="shared" si="43"/>
        <v>0</v>
      </c>
      <c r="DF23" t="b">
        <f t="shared" si="43"/>
        <v>0</v>
      </c>
      <c r="DG23" t="b">
        <f t="shared" si="43"/>
        <v>0</v>
      </c>
      <c r="DH23" t="b">
        <f t="shared" si="43"/>
        <v>0</v>
      </c>
      <c r="DI23" t="b">
        <f t="shared" si="43"/>
        <v>0</v>
      </c>
      <c r="DJ23" t="b">
        <f t="shared" si="43"/>
        <v>0</v>
      </c>
      <c r="DK23" t="b">
        <f t="shared" si="42"/>
        <v>0</v>
      </c>
      <c r="DL23" t="b">
        <f t="shared" si="42"/>
        <v>0</v>
      </c>
      <c r="DM23" t="b">
        <f t="shared" si="42"/>
        <v>0</v>
      </c>
      <c r="DN23" t="b">
        <f t="shared" si="42"/>
        <v>0</v>
      </c>
      <c r="DO23" t="b">
        <f t="shared" si="42"/>
        <v>0</v>
      </c>
      <c r="DP23" t="b">
        <f t="shared" si="42"/>
        <v>0</v>
      </c>
      <c r="DQ23" t="b">
        <f t="shared" si="42"/>
        <v>0</v>
      </c>
      <c r="DR23" t="b">
        <f t="shared" si="42"/>
        <v>0</v>
      </c>
      <c r="DS23" t="b">
        <f t="shared" si="42"/>
        <v>0</v>
      </c>
      <c r="DT23" t="b">
        <f t="shared" si="42"/>
        <v>0</v>
      </c>
      <c r="DU23" t="b">
        <f t="shared" si="42"/>
        <v>0</v>
      </c>
      <c r="DV23" t="b">
        <f t="shared" si="42"/>
        <v>0</v>
      </c>
      <c r="DW23" t="b">
        <f t="shared" si="42"/>
        <v>0</v>
      </c>
      <c r="DX23" t="b">
        <f t="shared" si="42"/>
        <v>0</v>
      </c>
      <c r="DY23" t="b">
        <f t="shared" si="42"/>
        <v>0</v>
      </c>
      <c r="DZ23" t="b">
        <f t="shared" si="42"/>
        <v>0</v>
      </c>
      <c r="EA23" t="b">
        <f t="shared" si="42"/>
        <v>0</v>
      </c>
      <c r="EB23" t="b">
        <f t="shared" si="42"/>
        <v>0</v>
      </c>
      <c r="EC23" t="b">
        <f t="shared" si="42"/>
        <v>0</v>
      </c>
      <c r="ED23" t="b">
        <f t="shared" si="42"/>
        <v>0</v>
      </c>
      <c r="EE23" t="b">
        <f t="shared" si="42"/>
        <v>0</v>
      </c>
      <c r="EF23" t="b">
        <f t="shared" si="42"/>
        <v>0</v>
      </c>
      <c r="EG23" t="b">
        <f t="shared" si="42"/>
        <v>0</v>
      </c>
      <c r="EH23" t="b">
        <f t="shared" si="42"/>
        <v>0</v>
      </c>
      <c r="EI23" t="b">
        <f t="shared" si="42"/>
        <v>0</v>
      </c>
      <c r="EJ23" t="b">
        <f t="shared" si="42"/>
        <v>0</v>
      </c>
      <c r="EK23" t="b">
        <f t="shared" si="42"/>
        <v>0</v>
      </c>
      <c r="EL23" t="b">
        <f t="shared" si="41"/>
        <v>0</v>
      </c>
      <c r="EM23" t="b">
        <f t="shared" si="32"/>
        <v>0</v>
      </c>
      <c r="EN23" t="b">
        <f t="shared" si="32"/>
        <v>0</v>
      </c>
      <c r="EO23" t="b">
        <f t="shared" si="32"/>
        <v>0</v>
      </c>
      <c r="EP23" t="b">
        <f t="shared" si="32"/>
        <v>0</v>
      </c>
      <c r="EQ23" t="b">
        <f t="shared" si="32"/>
        <v>0</v>
      </c>
      <c r="ER23" t="b">
        <f t="shared" si="32"/>
        <v>0</v>
      </c>
      <c r="ES23" t="b">
        <f t="shared" si="32"/>
        <v>0</v>
      </c>
      <c r="ET23" t="b">
        <f t="shared" si="32"/>
        <v>0</v>
      </c>
      <c r="EU23" t="b">
        <f t="shared" si="32"/>
        <v>0</v>
      </c>
      <c r="EV23" t="b">
        <f t="shared" si="32"/>
        <v>0</v>
      </c>
      <c r="EW23" t="b">
        <f t="shared" si="32"/>
        <v>0</v>
      </c>
    </row>
    <row r="24" spans="1:153" ht="12.75">
      <c r="A24" t="s">
        <v>54</v>
      </c>
      <c r="B24" s="1">
        <v>1</v>
      </c>
      <c r="C24" s="1">
        <v>0</v>
      </c>
      <c r="D24" s="1">
        <v>2</v>
      </c>
      <c r="E24" s="1">
        <v>0</v>
      </c>
      <c r="F24" s="1">
        <f t="shared" si="13"/>
        <v>1</v>
      </c>
      <c r="G24" s="1">
        <f t="shared" si="14"/>
        <v>2</v>
      </c>
      <c r="H24" s="1">
        <f t="shared" si="9"/>
        <v>3</v>
      </c>
      <c r="I24" s="1">
        <f t="shared" si="20"/>
        <v>0.6666666666666666</v>
      </c>
      <c r="J24" s="1">
        <f t="shared" si="15"/>
        <v>0.7</v>
      </c>
      <c r="K24" s="5">
        <f t="shared" si="21"/>
        <v>0.20393425481161967</v>
      </c>
      <c r="L24" s="8">
        <f t="shared" si="39"/>
        <v>0.16403059330214598</v>
      </c>
      <c r="M24" s="15"/>
      <c r="AG24" s="4"/>
      <c r="AX24" s="2"/>
      <c r="AY24" t="b">
        <f t="shared" si="17"/>
        <v>0</v>
      </c>
      <c r="AZ24" t="b">
        <f t="shared" si="37"/>
        <v>0</v>
      </c>
      <c r="BA24" t="b">
        <f t="shared" si="37"/>
        <v>0</v>
      </c>
      <c r="BB24" t="b">
        <f t="shared" si="37"/>
        <v>0</v>
      </c>
      <c r="BC24" t="b">
        <f t="shared" si="37"/>
        <v>0</v>
      </c>
      <c r="BD24" t="b">
        <f t="shared" si="37"/>
        <v>0</v>
      </c>
      <c r="BE24" t="b">
        <f t="shared" si="37"/>
        <v>0</v>
      </c>
      <c r="BF24" t="b">
        <f t="shared" si="37"/>
        <v>1</v>
      </c>
      <c r="BG24" t="b">
        <f t="shared" si="37"/>
        <v>0</v>
      </c>
      <c r="BH24" t="b">
        <f t="shared" si="37"/>
        <v>0</v>
      </c>
      <c r="BI24" t="b">
        <f t="shared" si="37"/>
        <v>0</v>
      </c>
      <c r="BJ24" t="b">
        <f t="shared" si="37"/>
        <v>0</v>
      </c>
      <c r="BK24" t="b">
        <f t="shared" si="37"/>
        <v>0</v>
      </c>
      <c r="BL24" t="b">
        <f t="shared" si="37"/>
        <v>0</v>
      </c>
      <c r="BM24" t="b">
        <f t="shared" si="37"/>
        <v>0</v>
      </c>
      <c r="BN24" t="b">
        <f t="shared" si="37"/>
        <v>0</v>
      </c>
      <c r="BO24" t="b">
        <f t="shared" si="37"/>
        <v>0</v>
      </c>
      <c r="BP24" t="b">
        <f t="shared" si="37"/>
        <v>0</v>
      </c>
      <c r="BQ24" t="b">
        <f t="shared" si="37"/>
        <v>0</v>
      </c>
      <c r="BR24" t="b">
        <f t="shared" si="37"/>
        <v>0</v>
      </c>
      <c r="BS24" t="b">
        <f t="shared" si="37"/>
        <v>0</v>
      </c>
      <c r="BT24" t="b">
        <f t="shared" si="37"/>
        <v>0</v>
      </c>
      <c r="BU24" t="b">
        <f t="shared" si="37"/>
        <v>0</v>
      </c>
      <c r="BV24" t="b">
        <f t="shared" si="37"/>
        <v>0</v>
      </c>
      <c r="BW24" t="b">
        <f t="shared" si="37"/>
        <v>0</v>
      </c>
      <c r="BX24" t="b">
        <f t="shared" si="37"/>
        <v>0</v>
      </c>
      <c r="BY24" t="b">
        <f t="shared" si="37"/>
        <v>0</v>
      </c>
      <c r="BZ24" t="b">
        <f t="shared" si="37"/>
        <v>0</v>
      </c>
      <c r="CA24" t="b">
        <f t="shared" si="37"/>
        <v>0</v>
      </c>
      <c r="CB24" t="b">
        <f t="shared" si="37"/>
        <v>0</v>
      </c>
      <c r="CC24" t="b">
        <f t="shared" si="37"/>
        <v>0</v>
      </c>
      <c r="CD24" t="b">
        <f t="shared" si="37"/>
        <v>0</v>
      </c>
      <c r="CE24" t="b">
        <f t="shared" si="37"/>
        <v>0</v>
      </c>
      <c r="CF24" t="b">
        <f t="shared" si="44"/>
        <v>0</v>
      </c>
      <c r="CG24" t="b">
        <f t="shared" si="44"/>
        <v>0</v>
      </c>
      <c r="CH24" t="b">
        <f t="shared" si="44"/>
        <v>0</v>
      </c>
      <c r="CI24" t="b">
        <f t="shared" si="44"/>
        <v>0</v>
      </c>
      <c r="CJ24" t="b">
        <f t="shared" si="44"/>
        <v>0</v>
      </c>
      <c r="CK24" t="b">
        <f t="shared" si="44"/>
        <v>0</v>
      </c>
      <c r="CL24" t="b">
        <f t="shared" si="44"/>
        <v>0</v>
      </c>
      <c r="CM24" t="b">
        <f t="shared" si="44"/>
        <v>0</v>
      </c>
      <c r="CN24" t="b">
        <f t="shared" si="44"/>
        <v>0</v>
      </c>
      <c r="CO24" t="b">
        <f t="shared" si="44"/>
        <v>0</v>
      </c>
      <c r="CP24" t="b">
        <f t="shared" si="44"/>
        <v>0</v>
      </c>
      <c r="CQ24" t="b">
        <f t="shared" si="44"/>
        <v>0</v>
      </c>
      <c r="CR24" t="b">
        <f t="shared" si="44"/>
        <v>0</v>
      </c>
      <c r="CS24" t="b">
        <f t="shared" si="44"/>
        <v>0</v>
      </c>
      <c r="CT24" t="b">
        <f t="shared" si="44"/>
        <v>0</v>
      </c>
      <c r="CU24" t="b">
        <f t="shared" si="44"/>
        <v>0</v>
      </c>
      <c r="CV24" t="b">
        <f t="shared" si="43"/>
        <v>0</v>
      </c>
      <c r="CW24" t="b">
        <f t="shared" si="43"/>
        <v>0</v>
      </c>
      <c r="CX24" t="b">
        <f t="shared" si="43"/>
        <v>0</v>
      </c>
      <c r="CY24" t="b">
        <f t="shared" si="43"/>
        <v>0</v>
      </c>
      <c r="CZ24" t="b">
        <f t="shared" si="43"/>
        <v>0</v>
      </c>
      <c r="DA24" t="b">
        <f t="shared" si="43"/>
        <v>0</v>
      </c>
      <c r="DB24" t="b">
        <f t="shared" si="43"/>
        <v>0</v>
      </c>
      <c r="DC24" t="b">
        <f t="shared" si="43"/>
        <v>0</v>
      </c>
      <c r="DD24" t="b">
        <f t="shared" si="43"/>
        <v>0</v>
      </c>
      <c r="DE24" t="b">
        <f t="shared" si="43"/>
        <v>0</v>
      </c>
      <c r="DF24" t="b">
        <f t="shared" si="43"/>
        <v>0</v>
      </c>
      <c r="DG24" t="b">
        <f t="shared" si="43"/>
        <v>0</v>
      </c>
      <c r="DH24" t="b">
        <f t="shared" si="43"/>
        <v>0</v>
      </c>
      <c r="DI24" t="b">
        <f t="shared" si="43"/>
        <v>0</v>
      </c>
      <c r="DJ24" t="b">
        <f t="shared" si="43"/>
        <v>0</v>
      </c>
      <c r="DK24" t="b">
        <f t="shared" si="42"/>
        <v>0</v>
      </c>
      <c r="DL24" t="b">
        <f t="shared" si="42"/>
        <v>0</v>
      </c>
      <c r="DM24" t="b">
        <f t="shared" si="42"/>
        <v>0</v>
      </c>
      <c r="DN24" t="b">
        <f t="shared" si="42"/>
        <v>0</v>
      </c>
      <c r="DO24" t="b">
        <f t="shared" si="42"/>
        <v>0</v>
      </c>
      <c r="DP24" t="b">
        <f t="shared" si="42"/>
        <v>0</v>
      </c>
      <c r="DQ24" t="b">
        <f t="shared" si="42"/>
        <v>0</v>
      </c>
      <c r="DR24" t="b">
        <f t="shared" si="42"/>
        <v>0</v>
      </c>
      <c r="DS24" t="b">
        <f t="shared" si="42"/>
        <v>0</v>
      </c>
      <c r="DT24" t="b">
        <f t="shared" si="42"/>
        <v>0</v>
      </c>
      <c r="DU24" t="b">
        <f t="shared" si="42"/>
        <v>0</v>
      </c>
      <c r="DV24" t="b">
        <f t="shared" si="42"/>
        <v>0</v>
      </c>
      <c r="DW24" t="b">
        <f t="shared" si="42"/>
        <v>0</v>
      </c>
      <c r="DX24" t="b">
        <f t="shared" si="42"/>
        <v>0</v>
      </c>
      <c r="DY24" t="b">
        <f t="shared" si="42"/>
        <v>0</v>
      </c>
      <c r="DZ24" t="b">
        <f t="shared" si="42"/>
        <v>0</v>
      </c>
      <c r="EA24" t="b">
        <f t="shared" si="42"/>
        <v>0</v>
      </c>
      <c r="EB24" t="b">
        <f t="shared" si="42"/>
        <v>0</v>
      </c>
      <c r="EC24" t="b">
        <f t="shared" si="42"/>
        <v>0</v>
      </c>
      <c r="ED24" t="b">
        <f t="shared" si="42"/>
        <v>0</v>
      </c>
      <c r="EE24" t="b">
        <f t="shared" si="42"/>
        <v>0</v>
      </c>
      <c r="EF24" t="b">
        <f t="shared" si="42"/>
        <v>0</v>
      </c>
      <c r="EG24" t="b">
        <f t="shared" si="42"/>
        <v>0</v>
      </c>
      <c r="EH24" t="b">
        <f t="shared" si="42"/>
        <v>0</v>
      </c>
      <c r="EI24" t="b">
        <f t="shared" si="42"/>
        <v>0</v>
      </c>
      <c r="EJ24" t="b">
        <f t="shared" si="42"/>
        <v>0</v>
      </c>
      <c r="EK24" t="b">
        <f t="shared" si="42"/>
        <v>0</v>
      </c>
      <c r="EL24" t="b">
        <f t="shared" si="41"/>
        <v>0</v>
      </c>
      <c r="EM24" t="b">
        <f t="shared" si="32"/>
        <v>0</v>
      </c>
      <c r="EN24" t="b">
        <f t="shared" si="32"/>
        <v>0</v>
      </c>
      <c r="EO24" t="b">
        <f t="shared" si="32"/>
        <v>0</v>
      </c>
      <c r="EP24" t="b">
        <f t="shared" si="32"/>
        <v>0</v>
      </c>
      <c r="EQ24" t="b">
        <f t="shared" si="32"/>
        <v>0</v>
      </c>
      <c r="ER24" t="b">
        <f t="shared" si="32"/>
        <v>0</v>
      </c>
      <c r="ES24" t="b">
        <f t="shared" si="32"/>
        <v>0</v>
      </c>
      <c r="ET24" t="b">
        <f t="shared" si="32"/>
        <v>0</v>
      </c>
      <c r="EU24" t="b">
        <f t="shared" si="32"/>
        <v>0</v>
      </c>
      <c r="EV24" t="b">
        <f t="shared" si="32"/>
        <v>0</v>
      </c>
      <c r="EW24" t="b">
        <f t="shared" si="32"/>
        <v>0</v>
      </c>
    </row>
    <row r="25" spans="1:153" ht="12.75">
      <c r="A25" t="s">
        <v>30</v>
      </c>
      <c r="B25" s="1">
        <v>2</v>
      </c>
      <c r="C25" s="1">
        <v>0</v>
      </c>
      <c r="D25" s="1">
        <v>3</v>
      </c>
      <c r="E25" s="1">
        <v>0</v>
      </c>
      <c r="F25" s="1">
        <f t="shared" si="13"/>
        <v>2</v>
      </c>
      <c r="G25" s="1">
        <f t="shared" si="14"/>
        <v>3</v>
      </c>
      <c r="H25" s="1">
        <f t="shared" si="9"/>
        <v>5</v>
      </c>
      <c r="I25" s="1">
        <f t="shared" si="20"/>
        <v>0.6</v>
      </c>
      <c r="J25" s="1">
        <f t="shared" si="15"/>
        <v>0.6</v>
      </c>
      <c r="K25" s="5">
        <f t="shared" si="21"/>
        <v>0.18829526517008127</v>
      </c>
      <c r="L25" s="8">
        <f t="shared" si="39"/>
        <v>0.13971931387836936</v>
      </c>
      <c r="M25" s="15"/>
      <c r="N25" s="2" t="s">
        <v>137</v>
      </c>
      <c r="P25" s="17"/>
      <c r="U25" t="s">
        <v>124</v>
      </c>
      <c r="V25" t="s">
        <v>123</v>
      </c>
      <c r="W25" t="s">
        <v>127</v>
      </c>
      <c r="X25" s="2" t="s">
        <v>311</v>
      </c>
      <c r="Y25" t="s">
        <v>128</v>
      </c>
      <c r="Z25" t="s">
        <v>129</v>
      </c>
      <c r="AA25" t="s">
        <v>130</v>
      </c>
      <c r="AB25" t="s">
        <v>131</v>
      </c>
      <c r="AC25" t="s">
        <v>302</v>
      </c>
      <c r="AD25" t="s">
        <v>303</v>
      </c>
      <c r="AG25" s="4"/>
      <c r="AX25" s="2"/>
      <c r="AY25" t="b">
        <f t="shared" si="17"/>
        <v>0</v>
      </c>
      <c r="AZ25" t="b">
        <f t="shared" si="37"/>
        <v>0</v>
      </c>
      <c r="BA25" t="b">
        <f t="shared" si="37"/>
        <v>0</v>
      </c>
      <c r="BB25" t="b">
        <f t="shared" si="37"/>
        <v>0</v>
      </c>
      <c r="BC25" t="b">
        <f t="shared" si="37"/>
        <v>0</v>
      </c>
      <c r="BD25" t="b">
        <f t="shared" si="37"/>
        <v>0</v>
      </c>
      <c r="BE25" t="b">
        <f t="shared" si="37"/>
        <v>0</v>
      </c>
      <c r="BF25" t="b">
        <f t="shared" si="37"/>
        <v>0</v>
      </c>
      <c r="BG25" t="b">
        <f t="shared" si="37"/>
        <v>0</v>
      </c>
      <c r="BH25" t="b">
        <f t="shared" si="37"/>
        <v>0</v>
      </c>
      <c r="BI25" t="b">
        <f t="shared" si="37"/>
        <v>0</v>
      </c>
      <c r="BJ25" t="b">
        <f t="shared" si="37"/>
        <v>0</v>
      </c>
      <c r="BK25" t="b">
        <f t="shared" si="37"/>
        <v>0</v>
      </c>
      <c r="BL25" t="b">
        <f t="shared" si="37"/>
        <v>0</v>
      </c>
      <c r="BM25" t="b">
        <f t="shared" si="37"/>
        <v>0</v>
      </c>
      <c r="BN25" t="b">
        <f t="shared" si="37"/>
        <v>0</v>
      </c>
      <c r="BO25" t="b">
        <f t="shared" si="37"/>
        <v>0</v>
      </c>
      <c r="BP25" t="b">
        <f t="shared" si="37"/>
        <v>1</v>
      </c>
      <c r="BQ25" t="b">
        <f t="shared" si="37"/>
        <v>0</v>
      </c>
      <c r="BR25" t="b">
        <f t="shared" si="37"/>
        <v>0</v>
      </c>
      <c r="BS25" t="b">
        <f t="shared" si="37"/>
        <v>0</v>
      </c>
      <c r="BT25" t="b">
        <f t="shared" si="37"/>
        <v>0</v>
      </c>
      <c r="BU25" t="b">
        <f t="shared" si="37"/>
        <v>0</v>
      </c>
      <c r="BV25" t="b">
        <f t="shared" si="37"/>
        <v>0</v>
      </c>
      <c r="BW25" t="b">
        <f t="shared" si="37"/>
        <v>0</v>
      </c>
      <c r="BX25" t="b">
        <f t="shared" si="37"/>
        <v>0</v>
      </c>
      <c r="BY25" t="b">
        <f t="shared" si="37"/>
        <v>0</v>
      </c>
      <c r="BZ25" t="b">
        <f t="shared" si="37"/>
        <v>0</v>
      </c>
      <c r="CA25" t="b">
        <f t="shared" si="37"/>
        <v>0</v>
      </c>
      <c r="CB25" t="b">
        <f t="shared" si="37"/>
        <v>0</v>
      </c>
      <c r="CC25" t="b">
        <f t="shared" si="37"/>
        <v>0</v>
      </c>
      <c r="CD25" t="b">
        <f t="shared" si="37"/>
        <v>0</v>
      </c>
      <c r="CE25" t="b">
        <f t="shared" si="37"/>
        <v>0</v>
      </c>
      <c r="CF25" t="b">
        <f t="shared" si="44"/>
        <v>0</v>
      </c>
      <c r="CG25" t="b">
        <f t="shared" si="44"/>
        <v>0</v>
      </c>
      <c r="CH25" t="b">
        <f t="shared" si="44"/>
        <v>0</v>
      </c>
      <c r="CI25" t="b">
        <f t="shared" si="44"/>
        <v>0</v>
      </c>
      <c r="CJ25" t="b">
        <f t="shared" si="44"/>
        <v>0</v>
      </c>
      <c r="CK25" t="b">
        <f t="shared" si="44"/>
        <v>0</v>
      </c>
      <c r="CL25" t="b">
        <f t="shared" si="44"/>
        <v>0</v>
      </c>
      <c r="CM25" t="b">
        <f t="shared" si="44"/>
        <v>0</v>
      </c>
      <c r="CN25" t="b">
        <f t="shared" si="44"/>
        <v>0</v>
      </c>
      <c r="CO25" t="b">
        <f t="shared" si="44"/>
        <v>0</v>
      </c>
      <c r="CP25" t="b">
        <f t="shared" si="44"/>
        <v>0</v>
      </c>
      <c r="CQ25" t="b">
        <f t="shared" si="44"/>
        <v>0</v>
      </c>
      <c r="CR25" t="b">
        <f t="shared" si="44"/>
        <v>0</v>
      </c>
      <c r="CS25" t="b">
        <f t="shared" si="44"/>
        <v>0</v>
      </c>
      <c r="CT25" t="b">
        <f t="shared" si="44"/>
        <v>0</v>
      </c>
      <c r="CU25" t="b">
        <f t="shared" si="44"/>
        <v>0</v>
      </c>
      <c r="CV25" t="b">
        <f t="shared" si="43"/>
        <v>0</v>
      </c>
      <c r="CW25" t="b">
        <f t="shared" si="43"/>
        <v>0</v>
      </c>
      <c r="CX25" t="b">
        <f t="shared" si="43"/>
        <v>0</v>
      </c>
      <c r="CY25" t="b">
        <f t="shared" si="43"/>
        <v>0</v>
      </c>
      <c r="CZ25" t="b">
        <f t="shared" si="43"/>
        <v>0</v>
      </c>
      <c r="DA25" t="b">
        <f t="shared" si="43"/>
        <v>0</v>
      </c>
      <c r="DB25" t="b">
        <f t="shared" si="43"/>
        <v>0</v>
      </c>
      <c r="DC25" t="b">
        <f t="shared" si="43"/>
        <v>0</v>
      </c>
      <c r="DD25" t="b">
        <f t="shared" si="43"/>
        <v>0</v>
      </c>
      <c r="DE25" t="b">
        <f t="shared" si="43"/>
        <v>0</v>
      </c>
      <c r="DF25" t="b">
        <f t="shared" si="43"/>
        <v>0</v>
      </c>
      <c r="DG25" t="b">
        <f t="shared" si="43"/>
        <v>0</v>
      </c>
      <c r="DH25" t="b">
        <f t="shared" si="43"/>
        <v>0</v>
      </c>
      <c r="DI25" t="b">
        <f t="shared" si="43"/>
        <v>0</v>
      </c>
      <c r="DJ25" t="b">
        <f t="shared" si="43"/>
        <v>0</v>
      </c>
      <c r="DK25" t="b">
        <f t="shared" si="42"/>
        <v>0</v>
      </c>
      <c r="DL25" t="b">
        <f t="shared" si="42"/>
        <v>0</v>
      </c>
      <c r="DM25" t="b">
        <f t="shared" si="42"/>
        <v>0</v>
      </c>
      <c r="DN25" t="b">
        <f t="shared" si="42"/>
        <v>0</v>
      </c>
      <c r="DO25" t="b">
        <f t="shared" si="42"/>
        <v>0</v>
      </c>
      <c r="DP25" t="b">
        <f t="shared" si="42"/>
        <v>0</v>
      </c>
      <c r="DQ25" t="b">
        <f t="shared" si="42"/>
        <v>0</v>
      </c>
      <c r="DR25" t="b">
        <f t="shared" si="42"/>
        <v>0</v>
      </c>
      <c r="DS25" t="b">
        <f t="shared" si="42"/>
        <v>0</v>
      </c>
      <c r="DT25" t="b">
        <f t="shared" si="42"/>
        <v>0</v>
      </c>
      <c r="DU25" t="b">
        <f t="shared" si="42"/>
        <v>0</v>
      </c>
      <c r="DV25" t="b">
        <f t="shared" si="42"/>
        <v>0</v>
      </c>
      <c r="DW25" t="b">
        <f t="shared" si="42"/>
        <v>0</v>
      </c>
      <c r="DX25" t="b">
        <f t="shared" si="42"/>
        <v>0</v>
      </c>
      <c r="DY25" t="b">
        <f t="shared" si="42"/>
        <v>0</v>
      </c>
      <c r="DZ25" t="b">
        <f t="shared" si="42"/>
        <v>0</v>
      </c>
      <c r="EA25" t="b">
        <f t="shared" si="42"/>
        <v>0</v>
      </c>
      <c r="EB25" t="b">
        <f t="shared" si="42"/>
        <v>0</v>
      </c>
      <c r="EC25" t="b">
        <f t="shared" si="42"/>
        <v>0</v>
      </c>
      <c r="ED25" t="b">
        <f t="shared" si="42"/>
        <v>0</v>
      </c>
      <c r="EE25" t="b">
        <f t="shared" si="42"/>
        <v>0</v>
      </c>
      <c r="EF25" t="b">
        <f t="shared" si="42"/>
        <v>0</v>
      </c>
      <c r="EG25" t="b">
        <f t="shared" si="42"/>
        <v>0</v>
      </c>
      <c r="EH25" t="b">
        <f t="shared" si="42"/>
        <v>0</v>
      </c>
      <c r="EI25" t="b">
        <f t="shared" si="42"/>
        <v>0</v>
      </c>
      <c r="EJ25" t="b">
        <f t="shared" si="42"/>
        <v>0</v>
      </c>
      <c r="EK25" t="b">
        <f t="shared" si="42"/>
        <v>0</v>
      </c>
      <c r="EL25" t="b">
        <f t="shared" si="41"/>
        <v>0</v>
      </c>
      <c r="EM25" t="b">
        <f t="shared" si="32"/>
        <v>0</v>
      </c>
      <c r="EN25" t="b">
        <f t="shared" si="32"/>
        <v>0</v>
      </c>
      <c r="EO25" t="b">
        <f t="shared" si="32"/>
        <v>0</v>
      </c>
      <c r="EP25" t="b">
        <f t="shared" si="32"/>
        <v>0</v>
      </c>
      <c r="EQ25" t="b">
        <f t="shared" si="32"/>
        <v>0</v>
      </c>
      <c r="ER25" t="b">
        <f t="shared" si="32"/>
        <v>0</v>
      </c>
      <c r="ES25" t="b">
        <f t="shared" si="32"/>
        <v>0</v>
      </c>
      <c r="ET25" t="b">
        <f t="shared" si="32"/>
        <v>0</v>
      </c>
      <c r="EU25" t="b">
        <f t="shared" si="32"/>
        <v>0</v>
      </c>
      <c r="EV25" t="b">
        <f t="shared" si="32"/>
        <v>0</v>
      </c>
      <c r="EW25" t="b">
        <f t="shared" si="32"/>
        <v>0</v>
      </c>
    </row>
    <row r="26" spans="1:153" ht="12.75">
      <c r="A26" t="s">
        <v>43</v>
      </c>
      <c r="B26" s="1">
        <v>2</v>
      </c>
      <c r="C26" s="1">
        <v>0</v>
      </c>
      <c r="D26" s="1">
        <v>2</v>
      </c>
      <c r="E26" s="1">
        <v>0</v>
      </c>
      <c r="F26" s="1">
        <f t="shared" si="13"/>
        <v>2</v>
      </c>
      <c r="G26" s="1">
        <f t="shared" si="14"/>
        <v>2</v>
      </c>
      <c r="H26" s="1">
        <f t="shared" si="9"/>
        <v>4</v>
      </c>
      <c r="I26" s="1">
        <f t="shared" si="20"/>
        <v>0.5</v>
      </c>
      <c r="J26" s="1">
        <f t="shared" si="15"/>
        <v>0.5</v>
      </c>
      <c r="K26" s="5">
        <f t="shared" si="21"/>
        <v>0.03538868738358982</v>
      </c>
      <c r="L26" s="8">
        <f t="shared" si="39"/>
        <v>0.018044107819113402</v>
      </c>
      <c r="M26" s="15"/>
      <c r="N26" s="22" t="s">
        <v>142</v>
      </c>
      <c r="O26" s="19" t="s">
        <v>306</v>
      </c>
      <c r="P26" s="17"/>
      <c r="Q26" s="17"/>
      <c r="R26"/>
      <c r="T26" t="s">
        <v>126</v>
      </c>
      <c r="U26" s="4">
        <f>I3</f>
        <v>0.40594059405940597</v>
      </c>
      <c r="V26">
        <f>H3</f>
        <v>101</v>
      </c>
      <c r="W26" s="4">
        <f>SQRT(U26*(1-U26)/V26)</f>
        <v>0.048863603672897535</v>
      </c>
      <c r="X26" s="4">
        <f>$X$23/V26</f>
        <v>0.03803409110495049</v>
      </c>
      <c r="Y26" s="4">
        <f>(U26+X26/2)/(1+X26)</f>
        <v>0.40938697799368884</v>
      </c>
      <c r="Z26" s="4">
        <f>$W$23*SQRT((U26*(1-U26)+X26/4)/V26)/(1+X26)</f>
        <v>0.09406294943700409</v>
      </c>
      <c r="AA26" s="4">
        <f>Y26-Z26</f>
        <v>0.31532402855668473</v>
      </c>
      <c r="AB26" s="4">
        <f>Y26+Z26</f>
        <v>0.503449927430693</v>
      </c>
      <c r="AC26" s="4">
        <f>U26-AA26</f>
        <v>0.09061656550272124</v>
      </c>
      <c r="AD26" s="4">
        <f>AB26-U26</f>
        <v>0.09750933337128698</v>
      </c>
      <c r="AG26" s="4"/>
      <c r="AX26" s="2"/>
      <c r="AY26" t="b">
        <f t="shared" si="17"/>
        <v>0</v>
      </c>
      <c r="AZ26" t="b">
        <f t="shared" si="37"/>
        <v>0</v>
      </c>
      <c r="BA26" t="b">
        <f t="shared" si="37"/>
        <v>0</v>
      </c>
      <c r="BB26" t="b">
        <f t="shared" si="37"/>
        <v>0</v>
      </c>
      <c r="BC26" t="b">
        <f t="shared" si="37"/>
        <v>0</v>
      </c>
      <c r="BD26" t="b">
        <f t="shared" si="37"/>
        <v>0</v>
      </c>
      <c r="BE26" t="b">
        <f t="shared" si="37"/>
        <v>0</v>
      </c>
      <c r="BF26" t="b">
        <f t="shared" si="37"/>
        <v>0</v>
      </c>
      <c r="BG26" t="b">
        <f t="shared" si="37"/>
        <v>0</v>
      </c>
      <c r="BH26" t="b">
        <f t="shared" si="37"/>
        <v>0</v>
      </c>
      <c r="BI26" t="b">
        <f t="shared" si="37"/>
        <v>0</v>
      </c>
      <c r="BJ26" t="b">
        <f t="shared" si="37"/>
        <v>1</v>
      </c>
      <c r="BK26" t="b">
        <f t="shared" si="37"/>
        <v>0</v>
      </c>
      <c r="BL26" t="b">
        <f t="shared" si="37"/>
        <v>0</v>
      </c>
      <c r="BM26" t="b">
        <f t="shared" si="37"/>
        <v>0</v>
      </c>
      <c r="BN26" t="b">
        <f t="shared" si="37"/>
        <v>0</v>
      </c>
      <c r="BO26" t="b">
        <f t="shared" si="37"/>
        <v>0</v>
      </c>
      <c r="BP26" t="b">
        <f t="shared" si="37"/>
        <v>0</v>
      </c>
      <c r="BQ26" t="b">
        <f t="shared" si="37"/>
        <v>0</v>
      </c>
      <c r="BR26" t="b">
        <f t="shared" si="37"/>
        <v>0</v>
      </c>
      <c r="BS26" t="b">
        <f t="shared" si="37"/>
        <v>0</v>
      </c>
      <c r="BT26" t="b">
        <f t="shared" si="37"/>
        <v>0</v>
      </c>
      <c r="BU26" t="b">
        <f t="shared" si="37"/>
        <v>0</v>
      </c>
      <c r="BV26" t="b">
        <f t="shared" si="37"/>
        <v>0</v>
      </c>
      <c r="BW26" t="b">
        <f t="shared" si="37"/>
        <v>0</v>
      </c>
      <c r="BX26" t="b">
        <f t="shared" si="37"/>
        <v>0</v>
      </c>
      <c r="BY26" t="b">
        <f aca="true" t="shared" si="45" ref="BY26:CE35">AND($H26=BY$66,$G26=BY$67)</f>
        <v>0</v>
      </c>
      <c r="BZ26" t="b">
        <f t="shared" si="45"/>
        <v>0</v>
      </c>
      <c r="CA26" t="b">
        <f t="shared" si="45"/>
        <v>0</v>
      </c>
      <c r="CB26" t="b">
        <f t="shared" si="45"/>
        <v>0</v>
      </c>
      <c r="CC26" t="b">
        <f t="shared" si="45"/>
        <v>0</v>
      </c>
      <c r="CD26" t="b">
        <f t="shared" si="45"/>
        <v>0</v>
      </c>
      <c r="CE26" t="b">
        <f t="shared" si="45"/>
        <v>0</v>
      </c>
      <c r="CF26" t="b">
        <f t="shared" si="44"/>
        <v>0</v>
      </c>
      <c r="CG26" t="b">
        <f t="shared" si="44"/>
        <v>0</v>
      </c>
      <c r="CH26" t="b">
        <f t="shared" si="44"/>
        <v>0</v>
      </c>
      <c r="CI26" t="b">
        <f t="shared" si="44"/>
        <v>0</v>
      </c>
      <c r="CJ26" t="b">
        <f t="shared" si="44"/>
        <v>0</v>
      </c>
      <c r="CK26" t="b">
        <f t="shared" si="44"/>
        <v>0</v>
      </c>
      <c r="CL26" t="b">
        <f t="shared" si="44"/>
        <v>0</v>
      </c>
      <c r="CM26" t="b">
        <f t="shared" si="44"/>
        <v>0</v>
      </c>
      <c r="CN26" t="b">
        <f t="shared" si="44"/>
        <v>0</v>
      </c>
      <c r="CO26" t="b">
        <f t="shared" si="44"/>
        <v>0</v>
      </c>
      <c r="CP26" t="b">
        <f t="shared" si="44"/>
        <v>0</v>
      </c>
      <c r="CQ26" t="b">
        <f t="shared" si="44"/>
        <v>0</v>
      </c>
      <c r="CR26" t="b">
        <f t="shared" si="44"/>
        <v>0</v>
      </c>
      <c r="CS26" t="b">
        <f t="shared" si="44"/>
        <v>0</v>
      </c>
      <c r="CT26" t="b">
        <f t="shared" si="44"/>
        <v>0</v>
      </c>
      <c r="CU26" t="b">
        <f t="shared" si="44"/>
        <v>0</v>
      </c>
      <c r="CV26" t="b">
        <f t="shared" si="43"/>
        <v>0</v>
      </c>
      <c r="CW26" t="b">
        <f t="shared" si="43"/>
        <v>0</v>
      </c>
      <c r="CX26" t="b">
        <f t="shared" si="43"/>
        <v>0</v>
      </c>
      <c r="CY26" t="b">
        <f t="shared" si="43"/>
        <v>0</v>
      </c>
      <c r="CZ26" t="b">
        <f t="shared" si="43"/>
        <v>0</v>
      </c>
      <c r="DA26" t="b">
        <f t="shared" si="43"/>
        <v>0</v>
      </c>
      <c r="DB26" t="b">
        <f t="shared" si="43"/>
        <v>0</v>
      </c>
      <c r="DC26" t="b">
        <f t="shared" si="43"/>
        <v>0</v>
      </c>
      <c r="DD26" t="b">
        <f t="shared" si="43"/>
        <v>0</v>
      </c>
      <c r="DE26" t="b">
        <f t="shared" si="43"/>
        <v>0</v>
      </c>
      <c r="DF26" t="b">
        <f t="shared" si="43"/>
        <v>0</v>
      </c>
      <c r="DG26" t="b">
        <f t="shared" si="43"/>
        <v>0</v>
      </c>
      <c r="DH26" t="b">
        <f t="shared" si="43"/>
        <v>0</v>
      </c>
      <c r="DI26" t="b">
        <f t="shared" si="43"/>
        <v>0</v>
      </c>
      <c r="DJ26" t="b">
        <f t="shared" si="43"/>
        <v>0</v>
      </c>
      <c r="DK26" t="b">
        <f t="shared" si="42"/>
        <v>0</v>
      </c>
      <c r="DL26" t="b">
        <f t="shared" si="42"/>
        <v>0</v>
      </c>
      <c r="DM26" t="b">
        <f t="shared" si="42"/>
        <v>0</v>
      </c>
      <c r="DN26" t="b">
        <f t="shared" si="42"/>
        <v>0</v>
      </c>
      <c r="DO26" t="b">
        <f t="shared" si="42"/>
        <v>0</v>
      </c>
      <c r="DP26" t="b">
        <f t="shared" si="42"/>
        <v>0</v>
      </c>
      <c r="DQ26" t="b">
        <f t="shared" si="42"/>
        <v>0</v>
      </c>
      <c r="DR26" t="b">
        <f t="shared" si="42"/>
        <v>0</v>
      </c>
      <c r="DS26" t="b">
        <f t="shared" si="42"/>
        <v>0</v>
      </c>
      <c r="DT26" t="b">
        <f t="shared" si="42"/>
        <v>0</v>
      </c>
      <c r="DU26" t="b">
        <f t="shared" si="42"/>
        <v>0</v>
      </c>
      <c r="DV26" t="b">
        <f t="shared" si="42"/>
        <v>0</v>
      </c>
      <c r="DW26" t="b">
        <f t="shared" si="42"/>
        <v>0</v>
      </c>
      <c r="DX26" t="b">
        <f t="shared" si="42"/>
        <v>0</v>
      </c>
      <c r="DY26" t="b">
        <f t="shared" si="42"/>
        <v>0</v>
      </c>
      <c r="DZ26" t="b">
        <f t="shared" si="42"/>
        <v>0</v>
      </c>
      <c r="EA26" t="b">
        <f t="shared" si="42"/>
        <v>0</v>
      </c>
      <c r="EB26" t="b">
        <f t="shared" si="42"/>
        <v>0</v>
      </c>
      <c r="EC26" t="b">
        <f t="shared" si="42"/>
        <v>0</v>
      </c>
      <c r="ED26" t="b">
        <f t="shared" si="42"/>
        <v>0</v>
      </c>
      <c r="EE26" t="b">
        <f t="shared" si="42"/>
        <v>0</v>
      </c>
      <c r="EF26" t="b">
        <f t="shared" si="42"/>
        <v>0</v>
      </c>
      <c r="EG26" t="b">
        <f t="shared" si="42"/>
        <v>0</v>
      </c>
      <c r="EH26" t="b">
        <f t="shared" si="42"/>
        <v>0</v>
      </c>
      <c r="EI26" t="b">
        <f t="shared" si="42"/>
        <v>0</v>
      </c>
      <c r="EJ26" t="b">
        <f t="shared" si="42"/>
        <v>0</v>
      </c>
      <c r="EK26" t="b">
        <f t="shared" si="42"/>
        <v>0</v>
      </c>
      <c r="EL26" t="b">
        <f t="shared" si="41"/>
        <v>0</v>
      </c>
      <c r="EM26" t="b">
        <f t="shared" si="41"/>
        <v>0</v>
      </c>
      <c r="EN26" t="b">
        <f t="shared" si="41"/>
        <v>0</v>
      </c>
      <c r="EO26" t="b">
        <f t="shared" si="41"/>
        <v>0</v>
      </c>
      <c r="EP26" t="b">
        <f t="shared" si="41"/>
        <v>0</v>
      </c>
      <c r="EQ26" t="b">
        <f t="shared" si="41"/>
        <v>0</v>
      </c>
      <c r="ER26" t="b">
        <f t="shared" si="41"/>
        <v>0</v>
      </c>
      <c r="ES26" t="b">
        <f t="shared" si="41"/>
        <v>0</v>
      </c>
      <c r="ET26" t="b">
        <f t="shared" si="41"/>
        <v>0</v>
      </c>
      <c r="EU26" t="b">
        <f t="shared" si="41"/>
        <v>0</v>
      </c>
      <c r="EV26" t="b">
        <f t="shared" si="41"/>
        <v>0</v>
      </c>
      <c r="EW26" t="b">
        <f t="shared" si="41"/>
        <v>0</v>
      </c>
    </row>
    <row r="27" spans="1:153" ht="12.75">
      <c r="A27" t="s">
        <v>27</v>
      </c>
      <c r="B27" s="1">
        <v>1</v>
      </c>
      <c r="C27" s="1">
        <v>0</v>
      </c>
      <c r="D27" s="1">
        <v>1</v>
      </c>
      <c r="E27" s="1">
        <v>0</v>
      </c>
      <c r="F27" s="1">
        <f t="shared" si="13"/>
        <v>1</v>
      </c>
      <c r="G27" s="1">
        <f t="shared" si="14"/>
        <v>1</v>
      </c>
      <c r="H27" s="1">
        <f t="shared" si="9"/>
        <v>2</v>
      </c>
      <c r="I27" s="1">
        <f t="shared" si="20"/>
        <v>0.5</v>
      </c>
      <c r="J27" s="1">
        <f t="shared" si="15"/>
        <v>0.5</v>
      </c>
      <c r="K27" s="5">
        <f t="shared" si="21"/>
        <v>0.01769434369179491</v>
      </c>
      <c r="L27" s="8">
        <f t="shared" si="39"/>
        <v>0.009022053909556701</v>
      </c>
      <c r="M27" s="15"/>
      <c r="N27" s="17" t="s">
        <v>141</v>
      </c>
      <c r="O27" s="18">
        <f>COUNT(G4:G15)</f>
        <v>12</v>
      </c>
      <c r="P27" s="17"/>
      <c r="Q27" s="17"/>
      <c r="U27" s="4"/>
      <c r="W27" s="4"/>
      <c r="X27" s="4"/>
      <c r="Y27" s="4"/>
      <c r="Z27" s="4"/>
      <c r="AA27" s="4"/>
      <c r="AB27" s="4"/>
      <c r="AC27" s="4"/>
      <c r="AD27" s="4"/>
      <c r="AG27" s="4"/>
      <c r="AX27" s="2"/>
      <c r="AY27" t="b">
        <f t="shared" si="17"/>
        <v>0</v>
      </c>
      <c r="AZ27" t="b">
        <f aca="true" t="shared" si="46" ref="AZ27:BX37">AND($H27=AZ$66,$G27=AZ$67)</f>
        <v>0</v>
      </c>
      <c r="BA27" t="b">
        <f t="shared" si="46"/>
        <v>0</v>
      </c>
      <c r="BB27" t="b">
        <f t="shared" si="46"/>
        <v>1</v>
      </c>
      <c r="BC27" t="b">
        <f t="shared" si="46"/>
        <v>0</v>
      </c>
      <c r="BD27" t="b">
        <f t="shared" si="46"/>
        <v>0</v>
      </c>
      <c r="BE27" t="b">
        <f t="shared" si="46"/>
        <v>0</v>
      </c>
      <c r="BF27" t="b">
        <f t="shared" si="46"/>
        <v>0</v>
      </c>
      <c r="BG27" t="b">
        <f t="shared" si="46"/>
        <v>0</v>
      </c>
      <c r="BH27" t="b">
        <f t="shared" si="46"/>
        <v>0</v>
      </c>
      <c r="BI27" t="b">
        <f t="shared" si="46"/>
        <v>0</v>
      </c>
      <c r="BJ27" t="b">
        <f t="shared" si="46"/>
        <v>0</v>
      </c>
      <c r="BK27" t="b">
        <f t="shared" si="46"/>
        <v>0</v>
      </c>
      <c r="BL27" t="b">
        <f t="shared" si="46"/>
        <v>0</v>
      </c>
      <c r="BM27" t="b">
        <f t="shared" si="46"/>
        <v>0</v>
      </c>
      <c r="BN27" t="b">
        <f t="shared" si="46"/>
        <v>0</v>
      </c>
      <c r="BO27" t="b">
        <f t="shared" si="46"/>
        <v>0</v>
      </c>
      <c r="BP27" t="b">
        <f t="shared" si="46"/>
        <v>0</v>
      </c>
      <c r="BQ27" t="b">
        <f t="shared" si="46"/>
        <v>0</v>
      </c>
      <c r="BR27" t="b">
        <f t="shared" si="46"/>
        <v>0</v>
      </c>
      <c r="BS27" t="b">
        <f t="shared" si="46"/>
        <v>0</v>
      </c>
      <c r="BT27" t="b">
        <f t="shared" si="46"/>
        <v>0</v>
      </c>
      <c r="BU27" t="b">
        <f t="shared" si="46"/>
        <v>0</v>
      </c>
      <c r="BV27" t="b">
        <f t="shared" si="46"/>
        <v>0</v>
      </c>
      <c r="BW27" t="b">
        <f t="shared" si="46"/>
        <v>0</v>
      </c>
      <c r="BX27" t="b">
        <f t="shared" si="46"/>
        <v>0</v>
      </c>
      <c r="BY27" t="b">
        <f t="shared" si="45"/>
        <v>0</v>
      </c>
      <c r="BZ27" t="b">
        <f t="shared" si="45"/>
        <v>0</v>
      </c>
      <c r="CA27" t="b">
        <f t="shared" si="45"/>
        <v>0</v>
      </c>
      <c r="CB27" t="b">
        <f t="shared" si="45"/>
        <v>0</v>
      </c>
      <c r="CC27" t="b">
        <f t="shared" si="45"/>
        <v>0</v>
      </c>
      <c r="CD27" t="b">
        <f t="shared" si="45"/>
        <v>0</v>
      </c>
      <c r="CE27" t="b">
        <f t="shared" si="45"/>
        <v>0</v>
      </c>
      <c r="CF27" t="b">
        <f t="shared" si="44"/>
        <v>0</v>
      </c>
      <c r="CG27" t="b">
        <f t="shared" si="44"/>
        <v>0</v>
      </c>
      <c r="CH27" t="b">
        <f t="shared" si="44"/>
        <v>0</v>
      </c>
      <c r="CI27" t="b">
        <f t="shared" si="44"/>
        <v>0</v>
      </c>
      <c r="CJ27" t="b">
        <f t="shared" si="44"/>
        <v>0</v>
      </c>
      <c r="CK27" t="b">
        <f t="shared" si="44"/>
        <v>0</v>
      </c>
      <c r="CL27" t="b">
        <f t="shared" si="44"/>
        <v>0</v>
      </c>
      <c r="CM27" t="b">
        <f t="shared" si="44"/>
        <v>0</v>
      </c>
      <c r="CN27" t="b">
        <f t="shared" si="44"/>
        <v>0</v>
      </c>
      <c r="CO27" t="b">
        <f t="shared" si="44"/>
        <v>0</v>
      </c>
      <c r="CP27" t="b">
        <f t="shared" si="44"/>
        <v>0</v>
      </c>
      <c r="CQ27" t="b">
        <f t="shared" si="44"/>
        <v>0</v>
      </c>
      <c r="CR27" t="b">
        <f t="shared" si="44"/>
        <v>0</v>
      </c>
      <c r="CS27" t="b">
        <f t="shared" si="44"/>
        <v>0</v>
      </c>
      <c r="CT27" t="b">
        <f t="shared" si="44"/>
        <v>0</v>
      </c>
      <c r="CU27" t="b">
        <f t="shared" si="44"/>
        <v>0</v>
      </c>
      <c r="CV27" t="b">
        <f t="shared" si="43"/>
        <v>0</v>
      </c>
      <c r="CW27" t="b">
        <f t="shared" si="43"/>
        <v>0</v>
      </c>
      <c r="CX27" t="b">
        <f t="shared" si="43"/>
        <v>0</v>
      </c>
      <c r="CY27" t="b">
        <f t="shared" si="43"/>
        <v>0</v>
      </c>
      <c r="CZ27" t="b">
        <f t="shared" si="43"/>
        <v>0</v>
      </c>
      <c r="DA27" t="b">
        <f t="shared" si="43"/>
        <v>0</v>
      </c>
      <c r="DB27" t="b">
        <f t="shared" si="43"/>
        <v>0</v>
      </c>
      <c r="DC27" t="b">
        <f t="shared" si="43"/>
        <v>0</v>
      </c>
      <c r="DD27" t="b">
        <f t="shared" si="43"/>
        <v>0</v>
      </c>
      <c r="DE27" t="b">
        <f t="shared" si="43"/>
        <v>0</v>
      </c>
      <c r="DF27" t="b">
        <f t="shared" si="43"/>
        <v>0</v>
      </c>
      <c r="DG27" t="b">
        <f t="shared" si="43"/>
        <v>0</v>
      </c>
      <c r="DH27" t="b">
        <f t="shared" si="43"/>
        <v>0</v>
      </c>
      <c r="DI27" t="b">
        <f t="shared" si="43"/>
        <v>0</v>
      </c>
      <c r="DJ27" t="b">
        <f t="shared" si="43"/>
        <v>0</v>
      </c>
      <c r="DK27" t="b">
        <f t="shared" si="42"/>
        <v>0</v>
      </c>
      <c r="DL27" t="b">
        <f t="shared" si="42"/>
        <v>0</v>
      </c>
      <c r="DM27" t="b">
        <f t="shared" si="42"/>
        <v>0</v>
      </c>
      <c r="DN27" t="b">
        <f t="shared" si="42"/>
        <v>0</v>
      </c>
      <c r="DO27" t="b">
        <f t="shared" si="42"/>
        <v>0</v>
      </c>
      <c r="DP27" t="b">
        <f t="shared" si="42"/>
        <v>0</v>
      </c>
      <c r="DQ27" t="b">
        <f t="shared" si="42"/>
        <v>0</v>
      </c>
      <c r="DR27" t="b">
        <f t="shared" si="42"/>
        <v>0</v>
      </c>
      <c r="DS27" t="b">
        <f t="shared" si="42"/>
        <v>0</v>
      </c>
      <c r="DT27" t="b">
        <f t="shared" si="42"/>
        <v>0</v>
      </c>
      <c r="DU27" t="b">
        <f t="shared" si="42"/>
        <v>0</v>
      </c>
      <c r="DV27" t="b">
        <f t="shared" si="42"/>
        <v>0</v>
      </c>
      <c r="DW27" t="b">
        <f t="shared" si="42"/>
        <v>0</v>
      </c>
      <c r="DX27" t="b">
        <f t="shared" si="42"/>
        <v>0</v>
      </c>
      <c r="DY27" t="b">
        <f t="shared" si="42"/>
        <v>0</v>
      </c>
      <c r="DZ27" t="b">
        <f t="shared" si="42"/>
        <v>0</v>
      </c>
      <c r="EA27" t="b">
        <f t="shared" si="42"/>
        <v>0</v>
      </c>
      <c r="EB27" t="b">
        <f t="shared" si="42"/>
        <v>0</v>
      </c>
      <c r="EC27" t="b">
        <f t="shared" si="42"/>
        <v>0</v>
      </c>
      <c r="ED27" t="b">
        <f t="shared" si="42"/>
        <v>0</v>
      </c>
      <c r="EE27" t="b">
        <f t="shared" si="42"/>
        <v>0</v>
      </c>
      <c r="EF27" t="b">
        <f t="shared" si="42"/>
        <v>0</v>
      </c>
      <c r="EG27" t="b">
        <f t="shared" si="42"/>
        <v>0</v>
      </c>
      <c r="EH27" t="b">
        <f t="shared" si="42"/>
        <v>0</v>
      </c>
      <c r="EI27" t="b">
        <f t="shared" si="42"/>
        <v>0</v>
      </c>
      <c r="EJ27" t="b">
        <f t="shared" si="42"/>
        <v>0</v>
      </c>
      <c r="EK27" t="b">
        <f t="shared" si="42"/>
        <v>0</v>
      </c>
      <c r="EL27" t="b">
        <f t="shared" si="41"/>
        <v>0</v>
      </c>
      <c r="EM27" t="b">
        <f t="shared" si="41"/>
        <v>0</v>
      </c>
      <c r="EN27" t="b">
        <f t="shared" si="41"/>
        <v>0</v>
      </c>
      <c r="EO27" t="b">
        <f t="shared" si="41"/>
        <v>0</v>
      </c>
      <c r="EP27" t="b">
        <f t="shared" si="41"/>
        <v>0</v>
      </c>
      <c r="EQ27" t="b">
        <f t="shared" si="41"/>
        <v>0</v>
      </c>
      <c r="ER27" t="b">
        <f t="shared" si="41"/>
        <v>0</v>
      </c>
      <c r="ES27" t="b">
        <f t="shared" si="41"/>
        <v>0</v>
      </c>
      <c r="ET27" t="b">
        <f t="shared" si="41"/>
        <v>0</v>
      </c>
      <c r="EU27" t="b">
        <f t="shared" si="41"/>
        <v>0</v>
      </c>
      <c r="EV27" t="b">
        <f t="shared" si="41"/>
        <v>0</v>
      </c>
      <c r="EW27" t="b">
        <f t="shared" si="41"/>
        <v>0</v>
      </c>
    </row>
    <row r="28" spans="1:153" ht="12.75">
      <c r="A28" t="s">
        <v>34</v>
      </c>
      <c r="B28" s="1">
        <v>1</v>
      </c>
      <c r="C28" s="1">
        <v>0</v>
      </c>
      <c r="D28" s="1">
        <v>1</v>
      </c>
      <c r="E28" s="1">
        <v>0</v>
      </c>
      <c r="F28" s="1">
        <f t="shared" si="13"/>
        <v>1</v>
      </c>
      <c r="G28" s="1">
        <f t="shared" si="14"/>
        <v>1</v>
      </c>
      <c r="H28" s="1">
        <f t="shared" si="9"/>
        <v>2</v>
      </c>
      <c r="I28" s="1">
        <f t="shared" si="20"/>
        <v>0.5</v>
      </c>
      <c r="J28" s="1">
        <f t="shared" si="15"/>
        <v>0.5</v>
      </c>
      <c r="K28" s="5">
        <f t="shared" si="21"/>
        <v>0.01769434369179491</v>
      </c>
      <c r="L28" s="8">
        <f t="shared" si="39"/>
        <v>0.009022053909556701</v>
      </c>
      <c r="M28" s="15"/>
      <c r="N28" s="17" t="s">
        <v>123</v>
      </c>
      <c r="O28" s="18">
        <f>COUNTIF(H4:H62,1)</f>
        <v>34</v>
      </c>
      <c r="P28" s="17"/>
      <c r="Q28" s="17"/>
      <c r="R28" s="15"/>
      <c r="T28" s="26" t="s">
        <v>313</v>
      </c>
      <c r="U28" s="4"/>
      <c r="V28" t="s">
        <v>139</v>
      </c>
      <c r="W28" s="4" t="s">
        <v>127</v>
      </c>
      <c r="X28" s="4" t="s">
        <v>132</v>
      </c>
      <c r="Y28" s="4"/>
      <c r="Z28" s="4"/>
      <c r="AA28" s="4"/>
      <c r="AB28" s="4"/>
      <c r="AC28" s="4"/>
      <c r="AD28" s="4"/>
      <c r="AG28" s="4"/>
      <c r="AX28" s="2"/>
      <c r="AY28" t="b">
        <f t="shared" si="17"/>
        <v>0</v>
      </c>
      <c r="AZ28" t="b">
        <f t="shared" si="46"/>
        <v>0</v>
      </c>
      <c r="BA28" t="b">
        <f t="shared" si="46"/>
        <v>0</v>
      </c>
      <c r="BB28" t="b">
        <f t="shared" si="46"/>
        <v>1</v>
      </c>
      <c r="BC28" t="b">
        <f t="shared" si="46"/>
        <v>0</v>
      </c>
      <c r="BD28" t="b">
        <f t="shared" si="46"/>
        <v>0</v>
      </c>
      <c r="BE28" t="b">
        <f t="shared" si="46"/>
        <v>0</v>
      </c>
      <c r="BF28" t="b">
        <f t="shared" si="46"/>
        <v>0</v>
      </c>
      <c r="BG28" t="b">
        <f t="shared" si="46"/>
        <v>0</v>
      </c>
      <c r="BH28" t="b">
        <f t="shared" si="46"/>
        <v>0</v>
      </c>
      <c r="BI28" t="b">
        <f t="shared" si="46"/>
        <v>0</v>
      </c>
      <c r="BJ28" t="b">
        <f t="shared" si="46"/>
        <v>0</v>
      </c>
      <c r="BK28" t="b">
        <f t="shared" si="46"/>
        <v>0</v>
      </c>
      <c r="BL28" t="b">
        <f t="shared" si="46"/>
        <v>0</v>
      </c>
      <c r="BM28" t="b">
        <f t="shared" si="46"/>
        <v>0</v>
      </c>
      <c r="BN28" t="b">
        <f t="shared" si="46"/>
        <v>0</v>
      </c>
      <c r="BO28" t="b">
        <f t="shared" si="46"/>
        <v>0</v>
      </c>
      <c r="BP28" t="b">
        <f t="shared" si="46"/>
        <v>0</v>
      </c>
      <c r="BQ28" t="b">
        <f t="shared" si="46"/>
        <v>0</v>
      </c>
      <c r="BR28" t="b">
        <f t="shared" si="46"/>
        <v>0</v>
      </c>
      <c r="BS28" t="b">
        <f t="shared" si="46"/>
        <v>0</v>
      </c>
      <c r="BT28" t="b">
        <f t="shared" si="46"/>
        <v>0</v>
      </c>
      <c r="BU28" t="b">
        <f t="shared" si="46"/>
        <v>0</v>
      </c>
      <c r="BV28" t="b">
        <f t="shared" si="46"/>
        <v>0</v>
      </c>
      <c r="BW28" t="b">
        <f t="shared" si="46"/>
        <v>0</v>
      </c>
      <c r="BX28" t="b">
        <f t="shared" si="46"/>
        <v>0</v>
      </c>
      <c r="BY28" t="b">
        <f t="shared" si="45"/>
        <v>0</v>
      </c>
      <c r="BZ28" t="b">
        <f t="shared" si="45"/>
        <v>0</v>
      </c>
      <c r="CA28" t="b">
        <f t="shared" si="45"/>
        <v>0</v>
      </c>
      <c r="CB28" t="b">
        <f t="shared" si="45"/>
        <v>0</v>
      </c>
      <c r="CC28" t="b">
        <f t="shared" si="45"/>
        <v>0</v>
      </c>
      <c r="CD28" t="b">
        <f t="shared" si="45"/>
        <v>0</v>
      </c>
      <c r="CE28" t="b">
        <f t="shared" si="45"/>
        <v>0</v>
      </c>
      <c r="CF28" t="b">
        <f t="shared" si="44"/>
        <v>0</v>
      </c>
      <c r="CG28" t="b">
        <f t="shared" si="44"/>
        <v>0</v>
      </c>
      <c r="CH28" t="b">
        <f t="shared" si="44"/>
        <v>0</v>
      </c>
      <c r="CI28" t="b">
        <f t="shared" si="44"/>
        <v>0</v>
      </c>
      <c r="CJ28" t="b">
        <f t="shared" si="44"/>
        <v>0</v>
      </c>
      <c r="CK28" t="b">
        <f t="shared" si="44"/>
        <v>0</v>
      </c>
      <c r="CL28" t="b">
        <f t="shared" si="44"/>
        <v>0</v>
      </c>
      <c r="CM28" t="b">
        <f t="shared" si="44"/>
        <v>0</v>
      </c>
      <c r="CN28" t="b">
        <f t="shared" si="44"/>
        <v>0</v>
      </c>
      <c r="CO28" t="b">
        <f t="shared" si="44"/>
        <v>0</v>
      </c>
      <c r="CP28" t="b">
        <f t="shared" si="44"/>
        <v>0</v>
      </c>
      <c r="CQ28" t="b">
        <f t="shared" si="44"/>
        <v>0</v>
      </c>
      <c r="CR28" t="b">
        <f t="shared" si="44"/>
        <v>0</v>
      </c>
      <c r="CS28" t="b">
        <f t="shared" si="44"/>
        <v>0</v>
      </c>
      <c r="CT28" t="b">
        <f t="shared" si="44"/>
        <v>0</v>
      </c>
      <c r="CU28" t="b">
        <f t="shared" si="44"/>
        <v>0</v>
      </c>
      <c r="CV28" t="b">
        <f t="shared" si="43"/>
        <v>0</v>
      </c>
      <c r="CW28" t="b">
        <f t="shared" si="43"/>
        <v>0</v>
      </c>
      <c r="CX28" t="b">
        <f t="shared" si="43"/>
        <v>0</v>
      </c>
      <c r="CY28" t="b">
        <f t="shared" si="43"/>
        <v>0</v>
      </c>
      <c r="CZ28" t="b">
        <f t="shared" si="43"/>
        <v>0</v>
      </c>
      <c r="DA28" t="b">
        <f t="shared" si="43"/>
        <v>0</v>
      </c>
      <c r="DB28" t="b">
        <f t="shared" si="43"/>
        <v>0</v>
      </c>
      <c r="DC28" t="b">
        <f t="shared" si="43"/>
        <v>0</v>
      </c>
      <c r="DD28" t="b">
        <f t="shared" si="43"/>
        <v>0</v>
      </c>
      <c r="DE28" t="b">
        <f t="shared" si="43"/>
        <v>0</v>
      </c>
      <c r="DF28" t="b">
        <f t="shared" si="43"/>
        <v>0</v>
      </c>
      <c r="DG28" t="b">
        <f t="shared" si="43"/>
        <v>0</v>
      </c>
      <c r="DH28" t="b">
        <f t="shared" si="43"/>
        <v>0</v>
      </c>
      <c r="DI28" t="b">
        <f t="shared" si="43"/>
        <v>0</v>
      </c>
      <c r="DJ28" t="b">
        <f t="shared" si="43"/>
        <v>0</v>
      </c>
      <c r="DK28" t="b">
        <f t="shared" si="42"/>
        <v>0</v>
      </c>
      <c r="DL28" t="b">
        <f t="shared" si="42"/>
        <v>0</v>
      </c>
      <c r="DM28" t="b">
        <f t="shared" si="42"/>
        <v>0</v>
      </c>
      <c r="DN28" t="b">
        <f t="shared" si="42"/>
        <v>0</v>
      </c>
      <c r="DO28" t="b">
        <f t="shared" si="42"/>
        <v>0</v>
      </c>
      <c r="DP28" t="b">
        <f t="shared" si="42"/>
        <v>0</v>
      </c>
      <c r="DQ28" t="b">
        <f t="shared" si="42"/>
        <v>0</v>
      </c>
      <c r="DR28" t="b">
        <f t="shared" si="42"/>
        <v>0</v>
      </c>
      <c r="DS28" t="b">
        <f t="shared" si="42"/>
        <v>0</v>
      </c>
      <c r="DT28" t="b">
        <f t="shared" si="42"/>
        <v>0</v>
      </c>
      <c r="DU28" t="b">
        <f t="shared" si="42"/>
        <v>0</v>
      </c>
      <c r="DV28" t="b">
        <f t="shared" si="42"/>
        <v>0</v>
      </c>
      <c r="DW28" t="b">
        <f t="shared" si="42"/>
        <v>0</v>
      </c>
      <c r="DX28" t="b">
        <f t="shared" si="42"/>
        <v>0</v>
      </c>
      <c r="DY28" t="b">
        <f t="shared" si="42"/>
        <v>0</v>
      </c>
      <c r="DZ28" t="b">
        <f t="shared" si="42"/>
        <v>0</v>
      </c>
      <c r="EA28" t="b">
        <f t="shared" si="42"/>
        <v>0</v>
      </c>
      <c r="EB28" t="b">
        <f t="shared" si="42"/>
        <v>0</v>
      </c>
      <c r="EC28" t="b">
        <f t="shared" si="42"/>
        <v>0</v>
      </c>
      <c r="ED28" t="b">
        <f t="shared" si="42"/>
        <v>0</v>
      </c>
      <c r="EE28" t="b">
        <f t="shared" si="42"/>
        <v>0</v>
      </c>
      <c r="EF28" t="b">
        <f t="shared" si="42"/>
        <v>0</v>
      </c>
      <c r="EG28" t="b">
        <f t="shared" si="42"/>
        <v>0</v>
      </c>
      <c r="EH28" t="b">
        <f t="shared" si="42"/>
        <v>0</v>
      </c>
      <c r="EI28" t="b">
        <f t="shared" si="42"/>
        <v>0</v>
      </c>
      <c r="EJ28" t="b">
        <f t="shared" si="42"/>
        <v>0</v>
      </c>
      <c r="EK28" t="b">
        <f t="shared" si="42"/>
        <v>0</v>
      </c>
      <c r="EL28" t="b">
        <f t="shared" si="41"/>
        <v>0</v>
      </c>
      <c r="EM28" t="b">
        <f t="shared" si="41"/>
        <v>0</v>
      </c>
      <c r="EN28" t="b">
        <f t="shared" si="41"/>
        <v>0</v>
      </c>
      <c r="EO28" t="b">
        <f t="shared" si="41"/>
        <v>0</v>
      </c>
      <c r="EP28" t="b">
        <f t="shared" si="41"/>
        <v>0</v>
      </c>
      <c r="EQ28" t="b">
        <f t="shared" si="41"/>
        <v>0</v>
      </c>
      <c r="ER28" t="b">
        <f t="shared" si="41"/>
        <v>0</v>
      </c>
      <c r="ES28" t="b">
        <f t="shared" si="41"/>
        <v>0</v>
      </c>
      <c r="ET28" t="b">
        <f t="shared" si="41"/>
        <v>0</v>
      </c>
      <c r="EU28" t="b">
        <f t="shared" si="41"/>
        <v>0</v>
      </c>
      <c r="EV28" t="b">
        <f t="shared" si="41"/>
        <v>0</v>
      </c>
      <c r="EW28" t="b">
        <f t="shared" si="41"/>
        <v>0</v>
      </c>
    </row>
    <row r="29" spans="1:153" ht="12.75">
      <c r="A29" t="s">
        <v>38</v>
      </c>
      <c r="B29" s="1">
        <v>1</v>
      </c>
      <c r="C29" s="1">
        <v>0</v>
      </c>
      <c r="D29" s="1">
        <v>1</v>
      </c>
      <c r="E29" s="1">
        <v>0</v>
      </c>
      <c r="F29" s="1">
        <f t="shared" si="13"/>
        <v>1</v>
      </c>
      <c r="G29" s="1">
        <f t="shared" si="14"/>
        <v>1</v>
      </c>
      <c r="H29" s="1">
        <f t="shared" si="9"/>
        <v>2</v>
      </c>
      <c r="I29" s="1">
        <f t="shared" si="20"/>
        <v>0.5</v>
      </c>
      <c r="J29" s="1">
        <f t="shared" si="15"/>
        <v>0.5</v>
      </c>
      <c r="K29" s="5">
        <f t="shared" si="21"/>
        <v>0.01769434369179491</v>
      </c>
      <c r="L29" s="8">
        <f t="shared" si="39"/>
        <v>0.009022053909556701</v>
      </c>
      <c r="M29" s="15"/>
      <c r="N29" s="17" t="s">
        <v>124</v>
      </c>
      <c r="O29" s="17">
        <f>O27/O28</f>
        <v>0.35294117647058826</v>
      </c>
      <c r="P29" s="17"/>
      <c r="Q29" s="17"/>
      <c r="R29" s="15"/>
      <c r="T29" t="s">
        <v>300</v>
      </c>
      <c r="U29" s="4">
        <f>U26</f>
        <v>0.40594059405940597</v>
      </c>
      <c r="V29" s="6">
        <f>V30</f>
        <v>59</v>
      </c>
      <c r="W29" s="4">
        <f>SQRT(U29*(1-U29)/V29)</f>
        <v>0.06393227721901135</v>
      </c>
      <c r="X29" s="4">
        <f>W29^2</f>
        <v>0.004087336070408517</v>
      </c>
      <c r="Y29" s="4"/>
      <c r="Z29" s="4"/>
      <c r="AA29" s="4"/>
      <c r="AB29" s="4"/>
      <c r="AC29" s="4"/>
      <c r="AD29" s="4"/>
      <c r="AX29" s="2"/>
      <c r="AY29" t="b">
        <f t="shared" si="17"/>
        <v>0</v>
      </c>
      <c r="AZ29" t="b">
        <f t="shared" si="46"/>
        <v>0</v>
      </c>
      <c r="BA29" t="b">
        <f t="shared" si="46"/>
        <v>0</v>
      </c>
      <c r="BB29" t="b">
        <f t="shared" si="46"/>
        <v>1</v>
      </c>
      <c r="BC29" t="b">
        <f t="shared" si="46"/>
        <v>0</v>
      </c>
      <c r="BD29" t="b">
        <f t="shared" si="46"/>
        <v>0</v>
      </c>
      <c r="BE29" t="b">
        <f t="shared" si="46"/>
        <v>0</v>
      </c>
      <c r="BF29" t="b">
        <f t="shared" si="46"/>
        <v>0</v>
      </c>
      <c r="BG29" t="b">
        <f t="shared" si="46"/>
        <v>0</v>
      </c>
      <c r="BH29" t="b">
        <f t="shared" si="46"/>
        <v>0</v>
      </c>
      <c r="BI29" t="b">
        <f t="shared" si="46"/>
        <v>0</v>
      </c>
      <c r="BJ29" t="b">
        <f t="shared" si="46"/>
        <v>0</v>
      </c>
      <c r="BK29" t="b">
        <f t="shared" si="46"/>
        <v>0</v>
      </c>
      <c r="BL29" t="b">
        <f t="shared" si="46"/>
        <v>0</v>
      </c>
      <c r="BM29" t="b">
        <f t="shared" si="46"/>
        <v>0</v>
      </c>
      <c r="BN29" t="b">
        <f t="shared" si="46"/>
        <v>0</v>
      </c>
      <c r="BO29" t="b">
        <f t="shared" si="46"/>
        <v>0</v>
      </c>
      <c r="BP29" t="b">
        <f t="shared" si="46"/>
        <v>0</v>
      </c>
      <c r="BQ29" t="b">
        <f t="shared" si="46"/>
        <v>0</v>
      </c>
      <c r="BR29" t="b">
        <f t="shared" si="46"/>
        <v>0</v>
      </c>
      <c r="BS29" t="b">
        <f t="shared" si="46"/>
        <v>0</v>
      </c>
      <c r="BT29" t="b">
        <f t="shared" si="46"/>
        <v>0</v>
      </c>
      <c r="BU29" t="b">
        <f t="shared" si="46"/>
        <v>0</v>
      </c>
      <c r="BV29" t="b">
        <f t="shared" si="46"/>
        <v>0</v>
      </c>
      <c r="BW29" t="b">
        <f t="shared" si="46"/>
        <v>0</v>
      </c>
      <c r="BX29" t="b">
        <f t="shared" si="46"/>
        <v>0</v>
      </c>
      <c r="BY29" t="b">
        <f t="shared" si="45"/>
        <v>0</v>
      </c>
      <c r="BZ29" t="b">
        <f t="shared" si="45"/>
        <v>0</v>
      </c>
      <c r="CA29" t="b">
        <f t="shared" si="45"/>
        <v>0</v>
      </c>
      <c r="CB29" t="b">
        <f t="shared" si="45"/>
        <v>0</v>
      </c>
      <c r="CC29" t="b">
        <f t="shared" si="45"/>
        <v>0</v>
      </c>
      <c r="CD29" t="b">
        <f t="shared" si="45"/>
        <v>0</v>
      </c>
      <c r="CE29" t="b">
        <f t="shared" si="45"/>
        <v>0</v>
      </c>
      <c r="CF29" t="b">
        <f t="shared" si="44"/>
        <v>0</v>
      </c>
      <c r="CG29" t="b">
        <f t="shared" si="44"/>
        <v>0</v>
      </c>
      <c r="CH29" t="b">
        <f t="shared" si="44"/>
        <v>0</v>
      </c>
      <c r="CI29" t="b">
        <f t="shared" si="44"/>
        <v>0</v>
      </c>
      <c r="CJ29" t="b">
        <f t="shared" si="44"/>
        <v>0</v>
      </c>
      <c r="CK29" t="b">
        <f t="shared" si="44"/>
        <v>0</v>
      </c>
      <c r="CL29" t="b">
        <f t="shared" si="44"/>
        <v>0</v>
      </c>
      <c r="CM29" t="b">
        <f t="shared" si="44"/>
        <v>0</v>
      </c>
      <c r="CN29" t="b">
        <f t="shared" si="44"/>
        <v>0</v>
      </c>
      <c r="CO29" t="b">
        <f t="shared" si="44"/>
        <v>0</v>
      </c>
      <c r="CP29" t="b">
        <f t="shared" si="44"/>
        <v>0</v>
      </c>
      <c r="CQ29" t="b">
        <f t="shared" si="44"/>
        <v>0</v>
      </c>
      <c r="CR29" t="b">
        <f t="shared" si="44"/>
        <v>0</v>
      </c>
      <c r="CS29" t="b">
        <f t="shared" si="44"/>
        <v>0</v>
      </c>
      <c r="CT29" t="b">
        <f t="shared" si="44"/>
        <v>0</v>
      </c>
      <c r="CU29" t="b">
        <f t="shared" si="44"/>
        <v>0</v>
      </c>
      <c r="CV29" t="b">
        <f t="shared" si="43"/>
        <v>0</v>
      </c>
      <c r="CW29" t="b">
        <f t="shared" si="43"/>
        <v>0</v>
      </c>
      <c r="CX29" t="b">
        <f t="shared" si="43"/>
        <v>0</v>
      </c>
      <c r="CY29" t="b">
        <f t="shared" si="43"/>
        <v>0</v>
      </c>
      <c r="CZ29" t="b">
        <f t="shared" si="43"/>
        <v>0</v>
      </c>
      <c r="DA29" t="b">
        <f t="shared" si="43"/>
        <v>0</v>
      </c>
      <c r="DB29" t="b">
        <f t="shared" si="43"/>
        <v>0</v>
      </c>
      <c r="DC29" t="b">
        <f t="shared" si="43"/>
        <v>0</v>
      </c>
      <c r="DD29" t="b">
        <f t="shared" si="43"/>
        <v>0</v>
      </c>
      <c r="DE29" t="b">
        <f t="shared" si="43"/>
        <v>0</v>
      </c>
      <c r="DF29" t="b">
        <f t="shared" si="43"/>
        <v>0</v>
      </c>
      <c r="DG29" t="b">
        <f t="shared" si="43"/>
        <v>0</v>
      </c>
      <c r="DH29" t="b">
        <f t="shared" si="43"/>
        <v>0</v>
      </c>
      <c r="DI29" t="b">
        <f t="shared" si="43"/>
        <v>0</v>
      </c>
      <c r="DJ29" t="b">
        <f t="shared" si="43"/>
        <v>0</v>
      </c>
      <c r="DK29" t="b">
        <f t="shared" si="42"/>
        <v>0</v>
      </c>
      <c r="DL29" t="b">
        <f t="shared" si="42"/>
        <v>0</v>
      </c>
      <c r="DM29" t="b">
        <f t="shared" si="42"/>
        <v>0</v>
      </c>
      <c r="DN29" t="b">
        <f t="shared" si="42"/>
        <v>0</v>
      </c>
      <c r="DO29" t="b">
        <f t="shared" si="42"/>
        <v>0</v>
      </c>
      <c r="DP29" t="b">
        <f t="shared" si="42"/>
        <v>0</v>
      </c>
      <c r="DQ29" t="b">
        <f t="shared" si="42"/>
        <v>0</v>
      </c>
      <c r="DR29" t="b">
        <f t="shared" si="42"/>
        <v>0</v>
      </c>
      <c r="DS29" t="b">
        <f t="shared" si="42"/>
        <v>0</v>
      </c>
      <c r="DT29" t="b">
        <f t="shared" si="42"/>
        <v>0</v>
      </c>
      <c r="DU29" t="b">
        <f t="shared" si="42"/>
        <v>0</v>
      </c>
      <c r="DV29" t="b">
        <f t="shared" si="42"/>
        <v>0</v>
      </c>
      <c r="DW29" t="b">
        <f aca="true" t="shared" si="47" ref="DW29:EW41">AND($H29=DW$66,$G29=DW$67)</f>
        <v>0</v>
      </c>
      <c r="DX29" t="b">
        <f t="shared" si="47"/>
        <v>0</v>
      </c>
      <c r="DY29" t="b">
        <f t="shared" si="47"/>
        <v>0</v>
      </c>
      <c r="DZ29" t="b">
        <f t="shared" si="47"/>
        <v>0</v>
      </c>
      <c r="EA29" t="b">
        <f t="shared" si="47"/>
        <v>0</v>
      </c>
      <c r="EB29" t="b">
        <f t="shared" si="47"/>
        <v>0</v>
      </c>
      <c r="EC29" t="b">
        <f t="shared" si="47"/>
        <v>0</v>
      </c>
      <c r="ED29" t="b">
        <f t="shared" si="47"/>
        <v>0</v>
      </c>
      <c r="EE29" t="b">
        <f t="shared" si="47"/>
        <v>0</v>
      </c>
      <c r="EF29" t="b">
        <f t="shared" si="47"/>
        <v>0</v>
      </c>
      <c r="EG29" t="b">
        <f t="shared" si="47"/>
        <v>0</v>
      </c>
      <c r="EH29" t="b">
        <f t="shared" si="47"/>
        <v>0</v>
      </c>
      <c r="EI29" t="b">
        <f t="shared" si="47"/>
        <v>0</v>
      </c>
      <c r="EJ29" t="b">
        <f t="shared" si="47"/>
        <v>0</v>
      </c>
      <c r="EK29" t="b">
        <f t="shared" si="47"/>
        <v>0</v>
      </c>
      <c r="EL29" t="b">
        <f t="shared" si="41"/>
        <v>0</v>
      </c>
      <c r="EM29" t="b">
        <f t="shared" si="41"/>
        <v>0</v>
      </c>
      <c r="EN29" t="b">
        <f t="shared" si="41"/>
        <v>0</v>
      </c>
      <c r="EO29" t="b">
        <f t="shared" si="41"/>
        <v>0</v>
      </c>
      <c r="EP29" t="b">
        <f t="shared" si="41"/>
        <v>0</v>
      </c>
      <c r="EQ29" t="b">
        <f t="shared" si="41"/>
        <v>0</v>
      </c>
      <c r="ER29" t="b">
        <f t="shared" si="41"/>
        <v>0</v>
      </c>
      <c r="ES29" t="b">
        <f t="shared" si="41"/>
        <v>0</v>
      </c>
      <c r="ET29" t="b">
        <f t="shared" si="41"/>
        <v>0</v>
      </c>
      <c r="EU29" t="b">
        <f t="shared" si="41"/>
        <v>0</v>
      </c>
      <c r="EV29" t="b">
        <f t="shared" si="41"/>
        <v>0</v>
      </c>
      <c r="EW29" t="b">
        <f t="shared" si="41"/>
        <v>0</v>
      </c>
    </row>
    <row r="30" spans="1:153" ht="12.75">
      <c r="A30" t="s">
        <v>49</v>
      </c>
      <c r="B30" s="10">
        <v>4</v>
      </c>
      <c r="C30" s="10">
        <v>0</v>
      </c>
      <c r="D30" s="10">
        <v>0</v>
      </c>
      <c r="E30" s="10">
        <v>0</v>
      </c>
      <c r="F30" s="10">
        <f t="shared" si="13"/>
        <v>4</v>
      </c>
      <c r="G30" s="10">
        <f t="shared" si="14"/>
        <v>0</v>
      </c>
      <c r="H30" s="10">
        <f t="shared" si="9"/>
        <v>4</v>
      </c>
      <c r="I30" s="10">
        <f t="shared" si="20"/>
        <v>0</v>
      </c>
      <c r="J30" s="10">
        <f t="shared" si="15"/>
        <v>0</v>
      </c>
      <c r="K30" s="5">
        <f t="shared" si="21"/>
        <v>0.6591510636212137</v>
      </c>
      <c r="L30" s="8">
        <f t="shared" si="39"/>
        <v>0.7493873914012028</v>
      </c>
      <c r="M30" s="15"/>
      <c r="N30" s="20"/>
      <c r="O30" s="20"/>
      <c r="P30" s="17"/>
      <c r="Q30" s="17"/>
      <c r="R30" s="15"/>
      <c r="T30" t="s">
        <v>301</v>
      </c>
      <c r="U30" s="9" t="s">
        <v>136</v>
      </c>
      <c r="V30">
        <f>COUNTIF(H4:H67,"&gt;0")</f>
        <v>59</v>
      </c>
      <c r="W30" s="4">
        <f>SQRT(X30)</f>
        <v>0.4246742175076745</v>
      </c>
      <c r="X30" s="8">
        <f>V30/(V30-1)*SUM(K4:K67)/V26</f>
        <v>0.1803481910157556</v>
      </c>
      <c r="Y30" s="4"/>
      <c r="Z30" s="4"/>
      <c r="AA30" s="4"/>
      <c r="AB30" s="4"/>
      <c r="AC30" s="4"/>
      <c r="AD30" s="4"/>
      <c r="AS30" s="2"/>
      <c r="AT30" s="2"/>
      <c r="AU30" s="2"/>
      <c r="AV30" s="2"/>
      <c r="AW30" s="2"/>
      <c r="AX30" s="2"/>
      <c r="AY30" t="b">
        <f t="shared" si="17"/>
        <v>0</v>
      </c>
      <c r="AZ30" t="b">
        <f t="shared" si="46"/>
        <v>0</v>
      </c>
      <c r="BA30" t="b">
        <f t="shared" si="46"/>
        <v>0</v>
      </c>
      <c r="BB30" t="b">
        <f t="shared" si="46"/>
        <v>0</v>
      </c>
      <c r="BC30" t="b">
        <f t="shared" si="46"/>
        <v>0</v>
      </c>
      <c r="BD30" t="b">
        <f t="shared" si="46"/>
        <v>0</v>
      </c>
      <c r="BE30" t="b">
        <f t="shared" si="46"/>
        <v>0</v>
      </c>
      <c r="BF30" t="b">
        <f t="shared" si="46"/>
        <v>0</v>
      </c>
      <c r="BG30" t="b">
        <f t="shared" si="46"/>
        <v>0</v>
      </c>
      <c r="BH30" t="b">
        <f t="shared" si="46"/>
        <v>1</v>
      </c>
      <c r="BI30" t="b">
        <f t="shared" si="46"/>
        <v>0</v>
      </c>
      <c r="BJ30" t="b">
        <f t="shared" si="46"/>
        <v>0</v>
      </c>
      <c r="BK30" t="b">
        <f t="shared" si="46"/>
        <v>0</v>
      </c>
      <c r="BL30" t="b">
        <f t="shared" si="46"/>
        <v>0</v>
      </c>
      <c r="BM30" t="b">
        <f t="shared" si="46"/>
        <v>0</v>
      </c>
      <c r="BN30" t="b">
        <f t="shared" si="46"/>
        <v>0</v>
      </c>
      <c r="BO30" t="b">
        <f t="shared" si="46"/>
        <v>0</v>
      </c>
      <c r="BP30" t="b">
        <f t="shared" si="46"/>
        <v>0</v>
      </c>
      <c r="BQ30" t="b">
        <f t="shared" si="46"/>
        <v>0</v>
      </c>
      <c r="BR30" t="b">
        <f t="shared" si="46"/>
        <v>0</v>
      </c>
      <c r="BS30" t="b">
        <f t="shared" si="46"/>
        <v>0</v>
      </c>
      <c r="BT30" t="b">
        <f t="shared" si="46"/>
        <v>0</v>
      </c>
      <c r="BU30" t="b">
        <f t="shared" si="46"/>
        <v>0</v>
      </c>
      <c r="BV30" t="b">
        <f t="shared" si="46"/>
        <v>0</v>
      </c>
      <c r="BW30" t="b">
        <f t="shared" si="46"/>
        <v>0</v>
      </c>
      <c r="BX30" t="b">
        <f t="shared" si="46"/>
        <v>0</v>
      </c>
      <c r="BY30" t="b">
        <f t="shared" si="45"/>
        <v>0</v>
      </c>
      <c r="BZ30" t="b">
        <f t="shared" si="45"/>
        <v>0</v>
      </c>
      <c r="CA30" t="b">
        <f t="shared" si="45"/>
        <v>0</v>
      </c>
      <c r="CB30" t="b">
        <f t="shared" si="45"/>
        <v>0</v>
      </c>
      <c r="CC30" t="b">
        <f t="shared" si="45"/>
        <v>0</v>
      </c>
      <c r="CD30" t="b">
        <f t="shared" si="45"/>
        <v>0</v>
      </c>
      <c r="CE30" t="b">
        <f t="shared" si="45"/>
        <v>0</v>
      </c>
      <c r="CF30" t="b">
        <f t="shared" si="44"/>
        <v>0</v>
      </c>
      <c r="CG30" t="b">
        <f t="shared" si="44"/>
        <v>0</v>
      </c>
      <c r="CH30" t="b">
        <f t="shared" si="44"/>
        <v>0</v>
      </c>
      <c r="CI30" t="b">
        <f t="shared" si="44"/>
        <v>0</v>
      </c>
      <c r="CJ30" t="b">
        <f t="shared" si="44"/>
        <v>0</v>
      </c>
      <c r="CK30" t="b">
        <f t="shared" si="44"/>
        <v>0</v>
      </c>
      <c r="CL30" t="b">
        <f t="shared" si="44"/>
        <v>0</v>
      </c>
      <c r="CM30" t="b">
        <f t="shared" si="44"/>
        <v>0</v>
      </c>
      <c r="CN30" t="b">
        <f t="shared" si="44"/>
        <v>0</v>
      </c>
      <c r="CO30" t="b">
        <f t="shared" si="44"/>
        <v>0</v>
      </c>
      <c r="CP30" t="b">
        <f t="shared" si="44"/>
        <v>0</v>
      </c>
      <c r="CQ30" t="b">
        <f t="shared" si="44"/>
        <v>0</v>
      </c>
      <c r="CR30" t="b">
        <f t="shared" si="44"/>
        <v>0</v>
      </c>
      <c r="CS30" t="b">
        <f t="shared" si="44"/>
        <v>0</v>
      </c>
      <c r="CT30" t="b">
        <f t="shared" si="44"/>
        <v>0</v>
      </c>
      <c r="CU30" t="b">
        <f t="shared" si="44"/>
        <v>0</v>
      </c>
      <c r="CV30" t="b">
        <f t="shared" si="43"/>
        <v>0</v>
      </c>
      <c r="CW30" t="b">
        <f t="shared" si="43"/>
        <v>0</v>
      </c>
      <c r="CX30" t="b">
        <f t="shared" si="43"/>
        <v>0</v>
      </c>
      <c r="CY30" t="b">
        <f t="shared" si="43"/>
        <v>0</v>
      </c>
      <c r="CZ30" t="b">
        <f t="shared" si="43"/>
        <v>0</v>
      </c>
      <c r="DA30" t="b">
        <f t="shared" si="43"/>
        <v>0</v>
      </c>
      <c r="DB30" t="b">
        <f t="shared" si="43"/>
        <v>0</v>
      </c>
      <c r="DC30" t="b">
        <f t="shared" si="43"/>
        <v>0</v>
      </c>
      <c r="DD30" t="b">
        <f t="shared" si="43"/>
        <v>0</v>
      </c>
      <c r="DE30" t="b">
        <f t="shared" si="43"/>
        <v>0</v>
      </c>
      <c r="DF30" t="b">
        <f t="shared" si="43"/>
        <v>0</v>
      </c>
      <c r="DG30" t="b">
        <f t="shared" si="43"/>
        <v>0</v>
      </c>
      <c r="DH30" t="b">
        <f t="shared" si="43"/>
        <v>0</v>
      </c>
      <c r="DI30" t="b">
        <f t="shared" si="43"/>
        <v>0</v>
      </c>
      <c r="DJ30" t="b">
        <f t="shared" si="43"/>
        <v>0</v>
      </c>
      <c r="DK30" t="b">
        <f t="shared" si="43"/>
        <v>0</v>
      </c>
      <c r="DL30" t="b">
        <f t="shared" si="43"/>
        <v>0</v>
      </c>
      <c r="DM30" t="b">
        <f t="shared" si="43"/>
        <v>0</v>
      </c>
      <c r="DN30" t="b">
        <f t="shared" si="43"/>
        <v>0</v>
      </c>
      <c r="DO30" t="b">
        <f t="shared" si="43"/>
        <v>0</v>
      </c>
      <c r="DP30" t="b">
        <f t="shared" si="43"/>
        <v>0</v>
      </c>
      <c r="DQ30" t="b">
        <f t="shared" si="43"/>
        <v>0</v>
      </c>
      <c r="DR30" t="b">
        <f t="shared" si="43"/>
        <v>0</v>
      </c>
      <c r="DS30" t="b">
        <f t="shared" si="43"/>
        <v>0</v>
      </c>
      <c r="DT30" t="b">
        <f t="shared" si="43"/>
        <v>0</v>
      </c>
      <c r="DU30" t="b">
        <f t="shared" si="43"/>
        <v>0</v>
      </c>
      <c r="DV30" t="b">
        <f t="shared" si="43"/>
        <v>0</v>
      </c>
      <c r="DW30" t="b">
        <f t="shared" si="47"/>
        <v>0</v>
      </c>
      <c r="DX30" t="b">
        <f t="shared" si="47"/>
        <v>0</v>
      </c>
      <c r="DY30" t="b">
        <f t="shared" si="47"/>
        <v>0</v>
      </c>
      <c r="DZ30" t="b">
        <f t="shared" si="47"/>
        <v>0</v>
      </c>
      <c r="EA30" t="b">
        <f t="shared" si="47"/>
        <v>0</v>
      </c>
      <c r="EB30" t="b">
        <f t="shared" si="47"/>
        <v>0</v>
      </c>
      <c r="EC30" t="b">
        <f t="shared" si="47"/>
        <v>0</v>
      </c>
      <c r="ED30" t="b">
        <f t="shared" si="47"/>
        <v>0</v>
      </c>
      <c r="EE30" t="b">
        <f t="shared" si="47"/>
        <v>0</v>
      </c>
      <c r="EF30" t="b">
        <f t="shared" si="47"/>
        <v>0</v>
      </c>
      <c r="EG30" t="b">
        <f t="shared" si="47"/>
        <v>0</v>
      </c>
      <c r="EH30" t="b">
        <f t="shared" si="47"/>
        <v>0</v>
      </c>
      <c r="EI30" t="b">
        <f t="shared" si="47"/>
        <v>0</v>
      </c>
      <c r="EJ30" t="b">
        <f t="shared" si="47"/>
        <v>0</v>
      </c>
      <c r="EK30" t="b">
        <f t="shared" si="47"/>
        <v>0</v>
      </c>
      <c r="EL30" t="b">
        <f t="shared" si="41"/>
        <v>0</v>
      </c>
      <c r="EM30" t="b">
        <f t="shared" si="41"/>
        <v>0</v>
      </c>
      <c r="EN30" t="b">
        <f t="shared" si="41"/>
        <v>0</v>
      </c>
      <c r="EO30" t="b">
        <f t="shared" si="41"/>
        <v>0</v>
      </c>
      <c r="EP30" t="b">
        <f t="shared" si="41"/>
        <v>0</v>
      </c>
      <c r="EQ30" t="b">
        <f t="shared" si="41"/>
        <v>0</v>
      </c>
      <c r="ER30" t="b">
        <f t="shared" si="41"/>
        <v>0</v>
      </c>
      <c r="ES30" t="b">
        <f t="shared" si="41"/>
        <v>0</v>
      </c>
      <c r="ET30" t="b">
        <f t="shared" si="41"/>
        <v>0</v>
      </c>
      <c r="EU30" t="b">
        <f t="shared" si="41"/>
        <v>0</v>
      </c>
      <c r="EV30" t="b">
        <f t="shared" si="41"/>
        <v>0</v>
      </c>
      <c r="EW30" t="b">
        <f t="shared" si="41"/>
        <v>0</v>
      </c>
    </row>
    <row r="31" spans="1:153" ht="12.75">
      <c r="A31" t="s">
        <v>50</v>
      </c>
      <c r="B31" s="10">
        <v>4</v>
      </c>
      <c r="C31" s="10">
        <v>0</v>
      </c>
      <c r="D31" s="10">
        <v>0</v>
      </c>
      <c r="E31" s="10">
        <v>0</v>
      </c>
      <c r="F31" s="10">
        <f t="shared" si="13"/>
        <v>4</v>
      </c>
      <c r="G31" s="10">
        <f t="shared" si="14"/>
        <v>0</v>
      </c>
      <c r="H31" s="10">
        <f t="shared" si="9"/>
        <v>4</v>
      </c>
      <c r="I31" s="10">
        <f t="shared" si="20"/>
        <v>0</v>
      </c>
      <c r="J31" s="10">
        <f t="shared" si="15"/>
        <v>0</v>
      </c>
      <c r="K31" s="5">
        <f t="shared" si="21"/>
        <v>0.6591510636212137</v>
      </c>
      <c r="L31" s="8">
        <f t="shared" si="39"/>
        <v>0.7493873914012028</v>
      </c>
      <c r="M31" s="15"/>
      <c r="N31" s="17"/>
      <c r="O31" s="17"/>
      <c r="P31" s="17"/>
      <c r="Q31" s="17"/>
      <c r="R31" s="15"/>
      <c r="U31" s="4"/>
      <c r="V31" s="7">
        <f>(V26-V29)*X31+59</f>
        <v>59.95187045675529</v>
      </c>
      <c r="W31" s="4" t="s">
        <v>135</v>
      </c>
      <c r="X31" s="4">
        <f>X29/X30</f>
        <v>0.0226635823036974</v>
      </c>
      <c r="Z31" s="4"/>
      <c r="AA31" s="4"/>
      <c r="AB31" s="4"/>
      <c r="AS31" s="2"/>
      <c r="AT31" s="2"/>
      <c r="AU31" s="2"/>
      <c r="AV31" s="2"/>
      <c r="AW31" s="2"/>
      <c r="AX31" s="2"/>
      <c r="AY31" t="b">
        <f t="shared" si="17"/>
        <v>0</v>
      </c>
      <c r="AZ31" t="b">
        <f t="shared" si="46"/>
        <v>0</v>
      </c>
      <c r="BA31" t="b">
        <f t="shared" si="46"/>
        <v>0</v>
      </c>
      <c r="BB31" t="b">
        <f t="shared" si="46"/>
        <v>0</v>
      </c>
      <c r="BC31" t="b">
        <f t="shared" si="46"/>
        <v>0</v>
      </c>
      <c r="BD31" t="b">
        <f t="shared" si="46"/>
        <v>0</v>
      </c>
      <c r="BE31" t="b">
        <f t="shared" si="46"/>
        <v>0</v>
      </c>
      <c r="BF31" t="b">
        <f t="shared" si="46"/>
        <v>0</v>
      </c>
      <c r="BG31" t="b">
        <f t="shared" si="46"/>
        <v>0</v>
      </c>
      <c r="BH31" t="b">
        <f t="shared" si="46"/>
        <v>1</v>
      </c>
      <c r="BI31" t="b">
        <f t="shared" si="46"/>
        <v>0</v>
      </c>
      <c r="BJ31" t="b">
        <f t="shared" si="46"/>
        <v>0</v>
      </c>
      <c r="BK31" t="b">
        <f t="shared" si="46"/>
        <v>0</v>
      </c>
      <c r="BL31" t="b">
        <f t="shared" si="46"/>
        <v>0</v>
      </c>
      <c r="BM31" t="b">
        <f t="shared" si="46"/>
        <v>0</v>
      </c>
      <c r="BN31" t="b">
        <f t="shared" si="46"/>
        <v>0</v>
      </c>
      <c r="BO31" t="b">
        <f t="shared" si="46"/>
        <v>0</v>
      </c>
      <c r="BP31" t="b">
        <f t="shared" si="46"/>
        <v>0</v>
      </c>
      <c r="BQ31" t="b">
        <f t="shared" si="46"/>
        <v>0</v>
      </c>
      <c r="BR31" t="b">
        <f t="shared" si="46"/>
        <v>0</v>
      </c>
      <c r="BS31" t="b">
        <f t="shared" si="46"/>
        <v>0</v>
      </c>
      <c r="BT31" t="b">
        <f t="shared" si="46"/>
        <v>0</v>
      </c>
      <c r="BU31" t="b">
        <f t="shared" si="46"/>
        <v>0</v>
      </c>
      <c r="BV31" t="b">
        <f t="shared" si="46"/>
        <v>0</v>
      </c>
      <c r="BW31" t="b">
        <f t="shared" si="46"/>
        <v>0</v>
      </c>
      <c r="BX31" t="b">
        <f t="shared" si="46"/>
        <v>0</v>
      </c>
      <c r="BY31" t="b">
        <f t="shared" si="45"/>
        <v>0</v>
      </c>
      <c r="BZ31" t="b">
        <f t="shared" si="45"/>
        <v>0</v>
      </c>
      <c r="CA31" t="b">
        <f t="shared" si="45"/>
        <v>0</v>
      </c>
      <c r="CB31" t="b">
        <f t="shared" si="45"/>
        <v>0</v>
      </c>
      <c r="CC31" t="b">
        <f t="shared" si="45"/>
        <v>0</v>
      </c>
      <c r="CD31" t="b">
        <f t="shared" si="45"/>
        <v>0</v>
      </c>
      <c r="CE31" t="b">
        <f t="shared" si="45"/>
        <v>0</v>
      </c>
      <c r="CF31" t="b">
        <f t="shared" si="44"/>
        <v>0</v>
      </c>
      <c r="CG31" t="b">
        <f t="shared" si="44"/>
        <v>0</v>
      </c>
      <c r="CH31" t="b">
        <f t="shared" si="44"/>
        <v>0</v>
      </c>
      <c r="CI31" t="b">
        <f t="shared" si="44"/>
        <v>0</v>
      </c>
      <c r="CJ31" t="b">
        <f t="shared" si="44"/>
        <v>0</v>
      </c>
      <c r="CK31" t="b">
        <f t="shared" si="44"/>
        <v>0</v>
      </c>
      <c r="CL31" t="b">
        <f t="shared" si="44"/>
        <v>0</v>
      </c>
      <c r="CM31" t="b">
        <f t="shared" si="44"/>
        <v>0</v>
      </c>
      <c r="CN31" t="b">
        <f t="shared" si="44"/>
        <v>0</v>
      </c>
      <c r="CO31" t="b">
        <f t="shared" si="44"/>
        <v>0</v>
      </c>
      <c r="CP31" t="b">
        <f t="shared" si="44"/>
        <v>0</v>
      </c>
      <c r="CQ31" t="b">
        <f t="shared" si="44"/>
        <v>0</v>
      </c>
      <c r="CR31" t="b">
        <f t="shared" si="44"/>
        <v>0</v>
      </c>
      <c r="CS31" t="b">
        <f t="shared" si="44"/>
        <v>0</v>
      </c>
      <c r="CT31" t="b">
        <f t="shared" si="44"/>
        <v>0</v>
      </c>
      <c r="CU31" t="b">
        <f t="shared" si="44"/>
        <v>0</v>
      </c>
      <c r="CV31" t="b">
        <f t="shared" si="43"/>
        <v>0</v>
      </c>
      <c r="CW31" t="b">
        <f t="shared" si="43"/>
        <v>0</v>
      </c>
      <c r="CX31" t="b">
        <f t="shared" si="43"/>
        <v>0</v>
      </c>
      <c r="CY31" t="b">
        <f t="shared" si="43"/>
        <v>0</v>
      </c>
      <c r="CZ31" t="b">
        <f t="shared" si="43"/>
        <v>0</v>
      </c>
      <c r="DA31" t="b">
        <f t="shared" si="43"/>
        <v>0</v>
      </c>
      <c r="DB31" t="b">
        <f t="shared" si="43"/>
        <v>0</v>
      </c>
      <c r="DC31" t="b">
        <f t="shared" si="43"/>
        <v>0</v>
      </c>
      <c r="DD31" t="b">
        <f t="shared" si="43"/>
        <v>0</v>
      </c>
      <c r="DE31" t="b">
        <f t="shared" si="43"/>
        <v>0</v>
      </c>
      <c r="DF31" t="b">
        <f t="shared" si="43"/>
        <v>0</v>
      </c>
      <c r="DG31" t="b">
        <f t="shared" si="43"/>
        <v>0</v>
      </c>
      <c r="DH31" t="b">
        <f t="shared" si="43"/>
        <v>0</v>
      </c>
      <c r="DI31" t="b">
        <f t="shared" si="43"/>
        <v>0</v>
      </c>
      <c r="DJ31" t="b">
        <f t="shared" si="43"/>
        <v>0</v>
      </c>
      <c r="DK31" t="b">
        <f t="shared" si="43"/>
        <v>0</v>
      </c>
      <c r="DL31" t="b">
        <f t="shared" si="43"/>
        <v>0</v>
      </c>
      <c r="DM31" t="b">
        <f t="shared" si="43"/>
        <v>0</v>
      </c>
      <c r="DN31" t="b">
        <f t="shared" si="43"/>
        <v>0</v>
      </c>
      <c r="DO31" t="b">
        <f t="shared" si="43"/>
        <v>0</v>
      </c>
      <c r="DP31" t="b">
        <f t="shared" si="43"/>
        <v>0</v>
      </c>
      <c r="DQ31" t="b">
        <f t="shared" si="43"/>
        <v>0</v>
      </c>
      <c r="DR31" t="b">
        <f t="shared" si="43"/>
        <v>0</v>
      </c>
      <c r="DS31" t="b">
        <f t="shared" si="43"/>
        <v>0</v>
      </c>
      <c r="DT31" t="b">
        <f t="shared" si="43"/>
        <v>0</v>
      </c>
      <c r="DU31" t="b">
        <f t="shared" si="43"/>
        <v>0</v>
      </c>
      <c r="DV31" t="b">
        <f t="shared" si="43"/>
        <v>0</v>
      </c>
      <c r="DW31" t="b">
        <f t="shared" si="47"/>
        <v>0</v>
      </c>
      <c r="DX31" t="b">
        <f t="shared" si="47"/>
        <v>0</v>
      </c>
      <c r="DY31" t="b">
        <f t="shared" si="47"/>
        <v>0</v>
      </c>
      <c r="DZ31" t="b">
        <f t="shared" si="47"/>
        <v>0</v>
      </c>
      <c r="EA31" t="b">
        <f t="shared" si="47"/>
        <v>0</v>
      </c>
      <c r="EB31" t="b">
        <f t="shared" si="47"/>
        <v>0</v>
      </c>
      <c r="EC31" t="b">
        <f t="shared" si="47"/>
        <v>0</v>
      </c>
      <c r="ED31" t="b">
        <f t="shared" si="47"/>
        <v>0</v>
      </c>
      <c r="EE31" t="b">
        <f t="shared" si="47"/>
        <v>0</v>
      </c>
      <c r="EF31" t="b">
        <f t="shared" si="47"/>
        <v>0</v>
      </c>
      <c r="EG31" t="b">
        <f t="shared" si="47"/>
        <v>0</v>
      </c>
      <c r="EH31" t="b">
        <f t="shared" si="47"/>
        <v>0</v>
      </c>
      <c r="EI31" t="b">
        <f t="shared" si="47"/>
        <v>0</v>
      </c>
      <c r="EJ31" t="b">
        <f t="shared" si="47"/>
        <v>0</v>
      </c>
      <c r="EK31" t="b">
        <f t="shared" si="47"/>
        <v>0</v>
      </c>
      <c r="EL31" t="b">
        <f t="shared" si="41"/>
        <v>0</v>
      </c>
      <c r="EM31" t="b">
        <f t="shared" si="41"/>
        <v>0</v>
      </c>
      <c r="EN31" t="b">
        <f t="shared" si="41"/>
        <v>0</v>
      </c>
      <c r="EO31" t="b">
        <f t="shared" si="41"/>
        <v>0</v>
      </c>
      <c r="EP31" t="b">
        <f t="shared" si="41"/>
        <v>0</v>
      </c>
      <c r="EQ31" t="b">
        <f t="shared" si="41"/>
        <v>0</v>
      </c>
      <c r="ER31" t="b">
        <f t="shared" si="41"/>
        <v>0</v>
      </c>
      <c r="ES31" t="b">
        <f t="shared" si="41"/>
        <v>0</v>
      </c>
      <c r="ET31" t="b">
        <f t="shared" si="41"/>
        <v>0</v>
      </c>
      <c r="EU31" t="b">
        <f t="shared" si="41"/>
        <v>0</v>
      </c>
      <c r="EV31" t="b">
        <f t="shared" si="41"/>
        <v>0</v>
      </c>
      <c r="EW31" t="b">
        <f t="shared" si="41"/>
        <v>0</v>
      </c>
    </row>
    <row r="32" spans="1:153" ht="12.75">
      <c r="A32" t="s">
        <v>25</v>
      </c>
      <c r="B32" s="10">
        <v>3</v>
      </c>
      <c r="C32" s="10">
        <v>0</v>
      </c>
      <c r="D32" s="10">
        <v>0</v>
      </c>
      <c r="E32" s="10">
        <v>0</v>
      </c>
      <c r="F32" s="10">
        <f t="shared" si="13"/>
        <v>3</v>
      </c>
      <c r="G32" s="10">
        <f t="shared" si="14"/>
        <v>0</v>
      </c>
      <c r="H32" s="10">
        <f t="shared" si="9"/>
        <v>3</v>
      </c>
      <c r="I32" s="10">
        <f t="shared" si="20"/>
        <v>0</v>
      </c>
      <c r="J32" s="10">
        <f t="shared" si="15"/>
        <v>0</v>
      </c>
      <c r="K32" s="5">
        <f t="shared" si="21"/>
        <v>0.49436329771591025</v>
      </c>
      <c r="L32" s="8">
        <f t="shared" si="39"/>
        <v>0.5620405435509022</v>
      </c>
      <c r="M32" s="15"/>
      <c r="N32" s="17"/>
      <c r="O32" s="17"/>
      <c r="P32" s="17"/>
      <c r="Q32" s="17"/>
      <c r="R32" s="15"/>
      <c r="AS32" s="2"/>
      <c r="AT32" s="2"/>
      <c r="AU32" s="2"/>
      <c r="AV32" s="2"/>
      <c r="AW32" s="2"/>
      <c r="AX32" s="2"/>
      <c r="AY32" t="b">
        <f t="shared" si="17"/>
        <v>0</v>
      </c>
      <c r="AZ32" t="b">
        <f t="shared" si="46"/>
        <v>0</v>
      </c>
      <c r="BA32" t="b">
        <f t="shared" si="46"/>
        <v>0</v>
      </c>
      <c r="BB32" t="b">
        <f t="shared" si="46"/>
        <v>0</v>
      </c>
      <c r="BC32" t="b">
        <f t="shared" si="46"/>
        <v>0</v>
      </c>
      <c r="BD32" t="b">
        <f t="shared" si="46"/>
        <v>1</v>
      </c>
      <c r="BE32" t="b">
        <f t="shared" si="46"/>
        <v>0</v>
      </c>
      <c r="BF32" t="b">
        <f t="shared" si="46"/>
        <v>0</v>
      </c>
      <c r="BG32" t="b">
        <f t="shared" si="46"/>
        <v>0</v>
      </c>
      <c r="BH32" t="b">
        <f t="shared" si="46"/>
        <v>0</v>
      </c>
      <c r="BI32" t="b">
        <f t="shared" si="46"/>
        <v>0</v>
      </c>
      <c r="BJ32" t="b">
        <f t="shared" si="46"/>
        <v>0</v>
      </c>
      <c r="BK32" t="b">
        <f t="shared" si="46"/>
        <v>0</v>
      </c>
      <c r="BL32" t="b">
        <f t="shared" si="46"/>
        <v>0</v>
      </c>
      <c r="BM32" t="b">
        <f t="shared" si="46"/>
        <v>0</v>
      </c>
      <c r="BN32" t="b">
        <f t="shared" si="46"/>
        <v>0</v>
      </c>
      <c r="BO32" t="b">
        <f t="shared" si="46"/>
        <v>0</v>
      </c>
      <c r="BP32" t="b">
        <f t="shared" si="46"/>
        <v>0</v>
      </c>
      <c r="BQ32" t="b">
        <f t="shared" si="46"/>
        <v>0</v>
      </c>
      <c r="BR32" t="b">
        <f t="shared" si="46"/>
        <v>0</v>
      </c>
      <c r="BS32" t="b">
        <f t="shared" si="46"/>
        <v>0</v>
      </c>
      <c r="BT32" t="b">
        <f t="shared" si="46"/>
        <v>0</v>
      </c>
      <c r="BU32" t="b">
        <f t="shared" si="46"/>
        <v>0</v>
      </c>
      <c r="BV32" t="b">
        <f t="shared" si="46"/>
        <v>0</v>
      </c>
      <c r="BW32" t="b">
        <f t="shared" si="46"/>
        <v>0</v>
      </c>
      <c r="BX32" t="b">
        <f t="shared" si="46"/>
        <v>0</v>
      </c>
      <c r="BY32" t="b">
        <f t="shared" si="45"/>
        <v>0</v>
      </c>
      <c r="BZ32" t="b">
        <f t="shared" si="45"/>
        <v>0</v>
      </c>
      <c r="CA32" t="b">
        <f t="shared" si="45"/>
        <v>0</v>
      </c>
      <c r="CB32" t="b">
        <f t="shared" si="45"/>
        <v>0</v>
      </c>
      <c r="CC32" t="b">
        <f t="shared" si="45"/>
        <v>0</v>
      </c>
      <c r="CD32" t="b">
        <f t="shared" si="45"/>
        <v>0</v>
      </c>
      <c r="CE32" t="b">
        <f t="shared" si="45"/>
        <v>0</v>
      </c>
      <c r="CF32" t="b">
        <f t="shared" si="44"/>
        <v>0</v>
      </c>
      <c r="CG32" t="b">
        <f t="shared" si="44"/>
        <v>0</v>
      </c>
      <c r="CH32" t="b">
        <f t="shared" si="44"/>
        <v>0</v>
      </c>
      <c r="CI32" t="b">
        <f t="shared" si="44"/>
        <v>0</v>
      </c>
      <c r="CJ32" t="b">
        <f t="shared" si="44"/>
        <v>0</v>
      </c>
      <c r="CK32" t="b">
        <f t="shared" si="44"/>
        <v>0</v>
      </c>
      <c r="CL32" t="b">
        <f t="shared" si="44"/>
        <v>0</v>
      </c>
      <c r="CM32" t="b">
        <f t="shared" si="44"/>
        <v>0</v>
      </c>
      <c r="CN32" t="b">
        <f t="shared" si="44"/>
        <v>0</v>
      </c>
      <c r="CO32" t="b">
        <f t="shared" si="44"/>
        <v>0</v>
      </c>
      <c r="CP32" t="b">
        <f t="shared" si="44"/>
        <v>0</v>
      </c>
      <c r="CQ32" t="b">
        <f t="shared" si="44"/>
        <v>0</v>
      </c>
      <c r="CR32" t="b">
        <f t="shared" si="44"/>
        <v>0</v>
      </c>
      <c r="CS32" t="b">
        <f t="shared" si="44"/>
        <v>0</v>
      </c>
      <c r="CT32" t="b">
        <f t="shared" si="44"/>
        <v>0</v>
      </c>
      <c r="CU32" t="b">
        <f t="shared" si="44"/>
        <v>0</v>
      </c>
      <c r="CV32" t="b">
        <f t="shared" si="43"/>
        <v>0</v>
      </c>
      <c r="CW32" t="b">
        <f t="shared" si="43"/>
        <v>0</v>
      </c>
      <c r="CX32" t="b">
        <f t="shared" si="43"/>
        <v>0</v>
      </c>
      <c r="CY32" t="b">
        <f t="shared" si="43"/>
        <v>0</v>
      </c>
      <c r="CZ32" t="b">
        <f t="shared" si="43"/>
        <v>0</v>
      </c>
      <c r="DA32" t="b">
        <f t="shared" si="43"/>
        <v>0</v>
      </c>
      <c r="DB32" t="b">
        <f t="shared" si="43"/>
        <v>0</v>
      </c>
      <c r="DC32" t="b">
        <f t="shared" si="43"/>
        <v>0</v>
      </c>
      <c r="DD32" t="b">
        <f t="shared" si="43"/>
        <v>0</v>
      </c>
      <c r="DE32" t="b">
        <f t="shared" si="43"/>
        <v>0</v>
      </c>
      <c r="DF32" t="b">
        <f t="shared" si="43"/>
        <v>0</v>
      </c>
      <c r="DG32" t="b">
        <f t="shared" si="43"/>
        <v>0</v>
      </c>
      <c r="DH32" t="b">
        <f t="shared" si="43"/>
        <v>0</v>
      </c>
      <c r="DI32" t="b">
        <f t="shared" si="43"/>
        <v>0</v>
      </c>
      <c r="DJ32" t="b">
        <f t="shared" si="43"/>
        <v>0</v>
      </c>
      <c r="DK32" t="b">
        <f t="shared" si="43"/>
        <v>0</v>
      </c>
      <c r="DL32" t="b">
        <f t="shared" si="43"/>
        <v>0</v>
      </c>
      <c r="DM32" t="b">
        <f t="shared" si="43"/>
        <v>0</v>
      </c>
      <c r="DN32" t="b">
        <f t="shared" si="43"/>
        <v>0</v>
      </c>
      <c r="DO32" t="b">
        <f t="shared" si="43"/>
        <v>0</v>
      </c>
      <c r="DP32" t="b">
        <f t="shared" si="43"/>
        <v>0</v>
      </c>
      <c r="DQ32" t="b">
        <f t="shared" si="43"/>
        <v>0</v>
      </c>
      <c r="DR32" t="b">
        <f t="shared" si="43"/>
        <v>0</v>
      </c>
      <c r="DS32" t="b">
        <f t="shared" si="43"/>
        <v>0</v>
      </c>
      <c r="DT32" t="b">
        <f t="shared" si="43"/>
        <v>0</v>
      </c>
      <c r="DU32" t="b">
        <f t="shared" si="43"/>
        <v>0</v>
      </c>
      <c r="DV32" t="b">
        <f t="shared" si="43"/>
        <v>0</v>
      </c>
      <c r="DW32" t="b">
        <f t="shared" si="47"/>
        <v>0</v>
      </c>
      <c r="DX32" t="b">
        <f t="shared" si="47"/>
        <v>0</v>
      </c>
      <c r="DY32" t="b">
        <f t="shared" si="47"/>
        <v>0</v>
      </c>
      <c r="DZ32" t="b">
        <f t="shared" si="47"/>
        <v>0</v>
      </c>
      <c r="EA32" t="b">
        <f t="shared" si="47"/>
        <v>0</v>
      </c>
      <c r="EB32" t="b">
        <f t="shared" si="47"/>
        <v>0</v>
      </c>
      <c r="EC32" t="b">
        <f t="shared" si="47"/>
        <v>0</v>
      </c>
      <c r="ED32" t="b">
        <f t="shared" si="47"/>
        <v>0</v>
      </c>
      <c r="EE32" t="b">
        <f t="shared" si="47"/>
        <v>0</v>
      </c>
      <c r="EF32" t="b">
        <f t="shared" si="47"/>
        <v>0</v>
      </c>
      <c r="EG32" t="b">
        <f t="shared" si="47"/>
        <v>0</v>
      </c>
      <c r="EH32" t="b">
        <f t="shared" si="47"/>
        <v>0</v>
      </c>
      <c r="EI32" t="b">
        <f t="shared" si="47"/>
        <v>0</v>
      </c>
      <c r="EJ32" t="b">
        <f t="shared" si="47"/>
        <v>0</v>
      </c>
      <c r="EK32" t="b">
        <f t="shared" si="47"/>
        <v>0</v>
      </c>
      <c r="EL32" t="b">
        <f t="shared" si="41"/>
        <v>0</v>
      </c>
      <c r="EM32" t="b">
        <f t="shared" si="41"/>
        <v>0</v>
      </c>
      <c r="EN32" t="b">
        <f t="shared" si="41"/>
        <v>0</v>
      </c>
      <c r="EO32" t="b">
        <f t="shared" si="41"/>
        <v>0</v>
      </c>
      <c r="EP32" t="b">
        <f t="shared" si="41"/>
        <v>0</v>
      </c>
      <c r="EQ32" t="b">
        <f t="shared" si="41"/>
        <v>0</v>
      </c>
      <c r="ER32" t="b">
        <f t="shared" si="41"/>
        <v>0</v>
      </c>
      <c r="ES32" t="b">
        <f t="shared" si="41"/>
        <v>0</v>
      </c>
      <c r="ET32" t="b">
        <f t="shared" si="41"/>
        <v>0</v>
      </c>
      <c r="EU32" t="b">
        <f t="shared" si="41"/>
        <v>0</v>
      </c>
      <c r="EV32" t="b">
        <f t="shared" si="41"/>
        <v>0</v>
      </c>
      <c r="EW32" t="b">
        <f t="shared" si="41"/>
        <v>0</v>
      </c>
    </row>
    <row r="33" spans="1:153" ht="12.75">
      <c r="A33" t="s">
        <v>3</v>
      </c>
      <c r="B33" s="10">
        <v>2</v>
      </c>
      <c r="C33" s="10">
        <v>0</v>
      </c>
      <c r="D33" s="10">
        <v>0</v>
      </c>
      <c r="E33" s="10">
        <v>0</v>
      </c>
      <c r="F33" s="10">
        <f t="shared" si="13"/>
        <v>2</v>
      </c>
      <c r="G33" s="10">
        <f t="shared" si="14"/>
        <v>0</v>
      </c>
      <c r="H33" s="10">
        <f t="shared" si="9"/>
        <v>2</v>
      </c>
      <c r="I33" s="10">
        <f t="shared" si="20"/>
        <v>0</v>
      </c>
      <c r="J33" s="10">
        <f t="shared" si="15"/>
        <v>0</v>
      </c>
      <c r="K33" s="5">
        <f t="shared" si="21"/>
        <v>0.32957553181060684</v>
      </c>
      <c r="L33" s="8">
        <f t="shared" si="39"/>
        <v>0.3746936957006014</v>
      </c>
      <c r="M33" s="15"/>
      <c r="P33" s="17"/>
      <c r="Q33" s="17"/>
      <c r="R33" s="15"/>
      <c r="U33" t="s">
        <v>124</v>
      </c>
      <c r="V33" t="s">
        <v>123</v>
      </c>
      <c r="W33" t="s">
        <v>127</v>
      </c>
      <c r="X33" s="2" t="s">
        <v>311</v>
      </c>
      <c r="Y33" t="s">
        <v>128</v>
      </c>
      <c r="Z33" t="s">
        <v>129</v>
      </c>
      <c r="AA33" t="s">
        <v>130</v>
      </c>
      <c r="AB33" t="s">
        <v>131</v>
      </c>
      <c r="AC33" t="s">
        <v>302</v>
      </c>
      <c r="AD33" t="s">
        <v>303</v>
      </c>
      <c r="AS33" s="2"/>
      <c r="AT33" s="2"/>
      <c r="AU33" s="2"/>
      <c r="AV33" s="2"/>
      <c r="AW33" s="2"/>
      <c r="AX33" s="2"/>
      <c r="AY33" t="b">
        <f t="shared" si="17"/>
        <v>0</v>
      </c>
      <c r="AZ33" t="b">
        <f t="shared" si="46"/>
        <v>0</v>
      </c>
      <c r="BA33" t="b">
        <f t="shared" si="46"/>
        <v>1</v>
      </c>
      <c r="BB33" t="b">
        <f t="shared" si="46"/>
        <v>0</v>
      </c>
      <c r="BC33" t="b">
        <f t="shared" si="46"/>
        <v>0</v>
      </c>
      <c r="BD33" t="b">
        <f t="shared" si="46"/>
        <v>0</v>
      </c>
      <c r="BE33" t="b">
        <f t="shared" si="46"/>
        <v>0</v>
      </c>
      <c r="BF33" t="b">
        <f t="shared" si="46"/>
        <v>0</v>
      </c>
      <c r="BG33" t="b">
        <f t="shared" si="46"/>
        <v>0</v>
      </c>
      <c r="BH33" t="b">
        <f t="shared" si="46"/>
        <v>0</v>
      </c>
      <c r="BI33" t="b">
        <f t="shared" si="46"/>
        <v>0</v>
      </c>
      <c r="BJ33" t="b">
        <f t="shared" si="46"/>
        <v>0</v>
      </c>
      <c r="BK33" t="b">
        <f t="shared" si="46"/>
        <v>0</v>
      </c>
      <c r="BL33" t="b">
        <f t="shared" si="46"/>
        <v>0</v>
      </c>
      <c r="BM33" t="b">
        <f t="shared" si="46"/>
        <v>0</v>
      </c>
      <c r="BN33" t="b">
        <f t="shared" si="46"/>
        <v>0</v>
      </c>
      <c r="BO33" t="b">
        <f t="shared" si="46"/>
        <v>0</v>
      </c>
      <c r="BP33" t="b">
        <f t="shared" si="46"/>
        <v>0</v>
      </c>
      <c r="BQ33" t="b">
        <f t="shared" si="46"/>
        <v>0</v>
      </c>
      <c r="BR33" t="b">
        <f t="shared" si="46"/>
        <v>0</v>
      </c>
      <c r="BS33" t="b">
        <f t="shared" si="46"/>
        <v>0</v>
      </c>
      <c r="BT33" t="b">
        <f t="shared" si="46"/>
        <v>0</v>
      </c>
      <c r="BU33" t="b">
        <f t="shared" si="46"/>
        <v>0</v>
      </c>
      <c r="BV33" t="b">
        <f t="shared" si="46"/>
        <v>0</v>
      </c>
      <c r="BW33" t="b">
        <f t="shared" si="46"/>
        <v>0</v>
      </c>
      <c r="BX33" t="b">
        <f t="shared" si="46"/>
        <v>0</v>
      </c>
      <c r="BY33" t="b">
        <f t="shared" si="45"/>
        <v>0</v>
      </c>
      <c r="BZ33" t="b">
        <f t="shared" si="45"/>
        <v>0</v>
      </c>
      <c r="CA33" t="b">
        <f t="shared" si="45"/>
        <v>0</v>
      </c>
      <c r="CB33" t="b">
        <f t="shared" si="45"/>
        <v>0</v>
      </c>
      <c r="CC33" t="b">
        <f t="shared" si="45"/>
        <v>0</v>
      </c>
      <c r="CD33" t="b">
        <f t="shared" si="45"/>
        <v>0</v>
      </c>
      <c r="CE33" t="b">
        <f t="shared" si="45"/>
        <v>0</v>
      </c>
      <c r="CF33" t="b">
        <f t="shared" si="44"/>
        <v>0</v>
      </c>
      <c r="CG33" t="b">
        <f t="shared" si="44"/>
        <v>0</v>
      </c>
      <c r="CH33" t="b">
        <f t="shared" si="44"/>
        <v>0</v>
      </c>
      <c r="CI33" t="b">
        <f t="shared" si="44"/>
        <v>0</v>
      </c>
      <c r="CJ33" t="b">
        <f t="shared" si="44"/>
        <v>0</v>
      </c>
      <c r="CK33" t="b">
        <f t="shared" si="44"/>
        <v>0</v>
      </c>
      <c r="CL33" t="b">
        <f t="shared" si="44"/>
        <v>0</v>
      </c>
      <c r="CM33" t="b">
        <f t="shared" si="44"/>
        <v>0</v>
      </c>
      <c r="CN33" t="b">
        <f t="shared" si="44"/>
        <v>0</v>
      </c>
      <c r="CO33" t="b">
        <f t="shared" si="44"/>
        <v>0</v>
      </c>
      <c r="CP33" t="b">
        <f t="shared" si="44"/>
        <v>0</v>
      </c>
      <c r="CQ33" t="b">
        <f t="shared" si="44"/>
        <v>0</v>
      </c>
      <c r="CR33" t="b">
        <f t="shared" si="44"/>
        <v>0</v>
      </c>
      <c r="CS33" t="b">
        <f t="shared" si="44"/>
        <v>0</v>
      </c>
      <c r="CT33" t="b">
        <f t="shared" si="44"/>
        <v>0</v>
      </c>
      <c r="CU33" t="b">
        <f t="shared" si="44"/>
        <v>0</v>
      </c>
      <c r="CV33" t="b">
        <f t="shared" si="43"/>
        <v>0</v>
      </c>
      <c r="CW33" t="b">
        <f t="shared" si="43"/>
        <v>0</v>
      </c>
      <c r="CX33" t="b">
        <f t="shared" si="43"/>
        <v>0</v>
      </c>
      <c r="CY33" t="b">
        <f t="shared" si="43"/>
        <v>0</v>
      </c>
      <c r="CZ33" t="b">
        <f t="shared" si="43"/>
        <v>0</v>
      </c>
      <c r="DA33" t="b">
        <f t="shared" si="43"/>
        <v>0</v>
      </c>
      <c r="DB33" t="b">
        <f t="shared" si="43"/>
        <v>0</v>
      </c>
      <c r="DC33" t="b">
        <f t="shared" si="43"/>
        <v>0</v>
      </c>
      <c r="DD33" t="b">
        <f t="shared" si="43"/>
        <v>0</v>
      </c>
      <c r="DE33" t="b">
        <f t="shared" si="43"/>
        <v>0</v>
      </c>
      <c r="DF33" t="b">
        <f t="shared" si="43"/>
        <v>0</v>
      </c>
      <c r="DG33" t="b">
        <f t="shared" si="43"/>
        <v>0</v>
      </c>
      <c r="DH33" t="b">
        <f t="shared" si="43"/>
        <v>0</v>
      </c>
      <c r="DI33" t="b">
        <f t="shared" si="43"/>
        <v>0</v>
      </c>
      <c r="DJ33" t="b">
        <f t="shared" si="43"/>
        <v>0</v>
      </c>
      <c r="DK33" t="b">
        <f t="shared" si="43"/>
        <v>0</v>
      </c>
      <c r="DL33" t="b">
        <f t="shared" si="43"/>
        <v>0</v>
      </c>
      <c r="DM33" t="b">
        <f t="shared" si="43"/>
        <v>0</v>
      </c>
      <c r="DN33" t="b">
        <f t="shared" si="43"/>
        <v>0</v>
      </c>
      <c r="DO33" t="b">
        <f t="shared" si="43"/>
        <v>0</v>
      </c>
      <c r="DP33" t="b">
        <f t="shared" si="43"/>
        <v>0</v>
      </c>
      <c r="DQ33" t="b">
        <f t="shared" si="43"/>
        <v>0</v>
      </c>
      <c r="DR33" t="b">
        <f t="shared" si="43"/>
        <v>0</v>
      </c>
      <c r="DS33" t="b">
        <f t="shared" si="43"/>
        <v>0</v>
      </c>
      <c r="DT33" t="b">
        <f t="shared" si="43"/>
        <v>0</v>
      </c>
      <c r="DU33" t="b">
        <f t="shared" si="43"/>
        <v>0</v>
      </c>
      <c r="DV33" t="b">
        <f t="shared" si="43"/>
        <v>0</v>
      </c>
      <c r="DW33" t="b">
        <f t="shared" si="47"/>
        <v>0</v>
      </c>
      <c r="DX33" t="b">
        <f t="shared" si="47"/>
        <v>0</v>
      </c>
      <c r="DY33" t="b">
        <f t="shared" si="47"/>
        <v>0</v>
      </c>
      <c r="DZ33" t="b">
        <f t="shared" si="47"/>
        <v>0</v>
      </c>
      <c r="EA33" t="b">
        <f t="shared" si="47"/>
        <v>0</v>
      </c>
      <c r="EB33" t="b">
        <f t="shared" si="47"/>
        <v>0</v>
      </c>
      <c r="EC33" t="b">
        <f t="shared" si="47"/>
        <v>0</v>
      </c>
      <c r="ED33" t="b">
        <f t="shared" si="47"/>
        <v>0</v>
      </c>
      <c r="EE33" t="b">
        <f t="shared" si="47"/>
        <v>0</v>
      </c>
      <c r="EF33" t="b">
        <f t="shared" si="47"/>
        <v>0</v>
      </c>
      <c r="EG33" t="b">
        <f t="shared" si="47"/>
        <v>0</v>
      </c>
      <c r="EH33" t="b">
        <f t="shared" si="47"/>
        <v>0</v>
      </c>
      <c r="EI33" t="b">
        <f t="shared" si="47"/>
        <v>0</v>
      </c>
      <c r="EJ33" t="b">
        <f t="shared" si="47"/>
        <v>0</v>
      </c>
      <c r="EK33" t="b">
        <f t="shared" si="47"/>
        <v>0</v>
      </c>
      <c r="EL33" t="b">
        <f t="shared" si="41"/>
        <v>0</v>
      </c>
      <c r="EM33" t="b">
        <f t="shared" si="41"/>
        <v>0</v>
      </c>
      <c r="EN33" t="b">
        <f t="shared" si="41"/>
        <v>0</v>
      </c>
      <c r="EO33" t="b">
        <f t="shared" si="41"/>
        <v>0</v>
      </c>
      <c r="EP33" t="b">
        <f t="shared" si="41"/>
        <v>0</v>
      </c>
      <c r="EQ33" t="b">
        <f t="shared" si="41"/>
        <v>0</v>
      </c>
      <c r="ER33" t="b">
        <f t="shared" si="41"/>
        <v>0</v>
      </c>
      <c r="ES33" t="b">
        <f t="shared" si="41"/>
        <v>0</v>
      </c>
      <c r="ET33" t="b">
        <f t="shared" si="41"/>
        <v>0</v>
      </c>
      <c r="EU33" t="b">
        <f t="shared" si="41"/>
        <v>0</v>
      </c>
      <c r="EV33" t="b">
        <f t="shared" si="41"/>
        <v>0</v>
      </c>
      <c r="EW33" t="b">
        <f t="shared" si="41"/>
        <v>0</v>
      </c>
    </row>
    <row r="34" spans="1:153" ht="12.75">
      <c r="A34" t="s">
        <v>17</v>
      </c>
      <c r="B34" s="10">
        <v>2</v>
      </c>
      <c r="C34" s="10">
        <v>0</v>
      </c>
      <c r="D34" s="10">
        <v>0</v>
      </c>
      <c r="E34" s="10">
        <v>0</v>
      </c>
      <c r="F34" s="10">
        <f t="shared" si="13"/>
        <v>2</v>
      </c>
      <c r="G34" s="10">
        <f t="shared" si="14"/>
        <v>0</v>
      </c>
      <c r="H34" s="10">
        <f t="shared" si="9"/>
        <v>2</v>
      </c>
      <c r="I34" s="10">
        <f t="shared" si="20"/>
        <v>0</v>
      </c>
      <c r="J34" s="10">
        <f t="shared" si="15"/>
        <v>0</v>
      </c>
      <c r="K34" s="5">
        <f t="shared" si="21"/>
        <v>0.32957553181060684</v>
      </c>
      <c r="L34" s="8">
        <f t="shared" si="39"/>
        <v>0.3746936957006014</v>
      </c>
      <c r="M34" s="15"/>
      <c r="N34" s="17"/>
      <c r="O34" s="17"/>
      <c r="P34" s="17"/>
      <c r="Q34" s="17"/>
      <c r="R34" s="15"/>
      <c r="T34" t="s">
        <v>133</v>
      </c>
      <c r="U34" s="4">
        <f>U26</f>
        <v>0.40594059405940597</v>
      </c>
      <c r="V34" s="3">
        <f>V31</f>
        <v>59.95187045675529</v>
      </c>
      <c r="W34" s="4">
        <f>SQRT(U34*(1-U34)/V34)</f>
        <v>0.06342271233230634</v>
      </c>
      <c r="X34" s="4">
        <f>$X$23/V34</f>
        <v>0.06407545206401732</v>
      </c>
      <c r="Y34" s="4">
        <f>(U34+X34/2)/(1+X34)</f>
        <v>0.41160457112496646</v>
      </c>
      <c r="Z34" s="4">
        <f>$W$23*SQRT((U34*(1-U34)+X34/4)/V34)/(1+X34)</f>
        <v>0.12063824082893031</v>
      </c>
      <c r="AA34" s="4">
        <f>Y34-Z34</f>
        <v>0.29096633029603614</v>
      </c>
      <c r="AB34" s="4">
        <f>Y34+Z34</f>
        <v>0.5322428119538968</v>
      </c>
      <c r="AC34" s="4">
        <f>U34-AA34</f>
        <v>0.11497426376336983</v>
      </c>
      <c r="AD34" s="4">
        <f>AB34-U34</f>
        <v>0.1263022178944908</v>
      </c>
      <c r="AE34" t="s">
        <v>295</v>
      </c>
      <c r="AS34" s="2"/>
      <c r="AT34" s="2"/>
      <c r="AU34" s="2"/>
      <c r="AV34" s="2"/>
      <c r="AW34" s="2"/>
      <c r="AX34" s="2"/>
      <c r="AY34" t="b">
        <f t="shared" si="17"/>
        <v>0</v>
      </c>
      <c r="AZ34" t="b">
        <f t="shared" si="46"/>
        <v>0</v>
      </c>
      <c r="BA34" t="b">
        <f t="shared" si="46"/>
        <v>1</v>
      </c>
      <c r="BB34" t="b">
        <f t="shared" si="46"/>
        <v>0</v>
      </c>
      <c r="BC34" t="b">
        <f t="shared" si="46"/>
        <v>0</v>
      </c>
      <c r="BD34" t="b">
        <f t="shared" si="46"/>
        <v>0</v>
      </c>
      <c r="BE34" t="b">
        <f t="shared" si="46"/>
        <v>0</v>
      </c>
      <c r="BF34" t="b">
        <f t="shared" si="46"/>
        <v>0</v>
      </c>
      <c r="BG34" t="b">
        <f t="shared" si="46"/>
        <v>0</v>
      </c>
      <c r="BH34" t="b">
        <f t="shared" si="46"/>
        <v>0</v>
      </c>
      <c r="BI34" t="b">
        <f t="shared" si="46"/>
        <v>0</v>
      </c>
      <c r="BJ34" t="b">
        <f t="shared" si="46"/>
        <v>0</v>
      </c>
      <c r="BK34" t="b">
        <f t="shared" si="46"/>
        <v>0</v>
      </c>
      <c r="BL34" t="b">
        <f t="shared" si="46"/>
        <v>0</v>
      </c>
      <c r="BM34" t="b">
        <f t="shared" si="46"/>
        <v>0</v>
      </c>
      <c r="BN34" t="b">
        <f t="shared" si="46"/>
        <v>0</v>
      </c>
      <c r="BO34" t="b">
        <f t="shared" si="46"/>
        <v>0</v>
      </c>
      <c r="BP34" t="b">
        <f t="shared" si="46"/>
        <v>0</v>
      </c>
      <c r="BQ34" t="b">
        <f t="shared" si="46"/>
        <v>0</v>
      </c>
      <c r="BR34" t="b">
        <f t="shared" si="46"/>
        <v>0</v>
      </c>
      <c r="BS34" t="b">
        <f t="shared" si="46"/>
        <v>0</v>
      </c>
      <c r="BT34" t="b">
        <f t="shared" si="46"/>
        <v>0</v>
      </c>
      <c r="BU34" t="b">
        <f t="shared" si="46"/>
        <v>0</v>
      </c>
      <c r="BV34" t="b">
        <f t="shared" si="46"/>
        <v>0</v>
      </c>
      <c r="BW34" t="b">
        <f t="shared" si="46"/>
        <v>0</v>
      </c>
      <c r="BX34" t="b">
        <f t="shared" si="46"/>
        <v>0</v>
      </c>
      <c r="BY34" t="b">
        <f t="shared" si="45"/>
        <v>0</v>
      </c>
      <c r="BZ34" t="b">
        <f t="shared" si="45"/>
        <v>0</v>
      </c>
      <c r="CA34" t="b">
        <f t="shared" si="45"/>
        <v>0</v>
      </c>
      <c r="CB34" t="b">
        <f t="shared" si="45"/>
        <v>0</v>
      </c>
      <c r="CC34" t="b">
        <f t="shared" si="45"/>
        <v>0</v>
      </c>
      <c r="CD34" t="b">
        <f t="shared" si="45"/>
        <v>0</v>
      </c>
      <c r="CE34" t="b">
        <f t="shared" si="45"/>
        <v>0</v>
      </c>
      <c r="CF34" t="b">
        <f t="shared" si="44"/>
        <v>0</v>
      </c>
      <c r="CG34" t="b">
        <f t="shared" si="44"/>
        <v>0</v>
      </c>
      <c r="CH34" t="b">
        <f t="shared" si="44"/>
        <v>0</v>
      </c>
      <c r="CI34" t="b">
        <f t="shared" si="44"/>
        <v>0</v>
      </c>
      <c r="CJ34" t="b">
        <f t="shared" si="44"/>
        <v>0</v>
      </c>
      <c r="CK34" t="b">
        <f t="shared" si="44"/>
        <v>0</v>
      </c>
      <c r="CL34" t="b">
        <f t="shared" si="44"/>
        <v>0</v>
      </c>
      <c r="CM34" t="b">
        <f t="shared" si="44"/>
        <v>0</v>
      </c>
      <c r="CN34" t="b">
        <f t="shared" si="44"/>
        <v>0</v>
      </c>
      <c r="CO34" t="b">
        <f t="shared" si="44"/>
        <v>0</v>
      </c>
      <c r="CP34" t="b">
        <f t="shared" si="44"/>
        <v>0</v>
      </c>
      <c r="CQ34" t="b">
        <f t="shared" si="44"/>
        <v>0</v>
      </c>
      <c r="CR34" t="b">
        <f t="shared" si="44"/>
        <v>0</v>
      </c>
      <c r="CS34" t="b">
        <f t="shared" si="44"/>
        <v>0</v>
      </c>
      <c r="CT34" t="b">
        <f t="shared" si="44"/>
        <v>0</v>
      </c>
      <c r="CU34" t="b">
        <f t="shared" si="44"/>
        <v>0</v>
      </c>
      <c r="CV34" t="b">
        <f t="shared" si="43"/>
        <v>0</v>
      </c>
      <c r="CW34" t="b">
        <f t="shared" si="43"/>
        <v>0</v>
      </c>
      <c r="CX34" t="b">
        <f t="shared" si="43"/>
        <v>0</v>
      </c>
      <c r="CY34" t="b">
        <f t="shared" si="43"/>
        <v>0</v>
      </c>
      <c r="CZ34" t="b">
        <f t="shared" si="43"/>
        <v>0</v>
      </c>
      <c r="DA34" t="b">
        <f t="shared" si="43"/>
        <v>0</v>
      </c>
      <c r="DB34" t="b">
        <f t="shared" si="43"/>
        <v>0</v>
      </c>
      <c r="DC34" t="b">
        <f t="shared" si="43"/>
        <v>0</v>
      </c>
      <c r="DD34" t="b">
        <f t="shared" si="43"/>
        <v>0</v>
      </c>
      <c r="DE34" t="b">
        <f t="shared" si="43"/>
        <v>0</v>
      </c>
      <c r="DF34" t="b">
        <f t="shared" si="43"/>
        <v>0</v>
      </c>
      <c r="DG34" t="b">
        <f t="shared" si="43"/>
        <v>0</v>
      </c>
      <c r="DH34" t="b">
        <f aca="true" t="shared" si="48" ref="DH34:DV48">AND($H34=DH$66,$G34=DH$67)</f>
        <v>0</v>
      </c>
      <c r="DI34" t="b">
        <f t="shared" si="48"/>
        <v>0</v>
      </c>
      <c r="DJ34" t="b">
        <f t="shared" si="48"/>
        <v>0</v>
      </c>
      <c r="DK34" t="b">
        <f t="shared" si="48"/>
        <v>0</v>
      </c>
      <c r="DL34" t="b">
        <f t="shared" si="48"/>
        <v>0</v>
      </c>
      <c r="DM34" t="b">
        <f t="shared" si="48"/>
        <v>0</v>
      </c>
      <c r="DN34" t="b">
        <f t="shared" si="48"/>
        <v>0</v>
      </c>
      <c r="DO34" t="b">
        <f t="shared" si="48"/>
        <v>0</v>
      </c>
      <c r="DP34" t="b">
        <f t="shared" si="48"/>
        <v>0</v>
      </c>
      <c r="DQ34" t="b">
        <f t="shared" si="48"/>
        <v>0</v>
      </c>
      <c r="DR34" t="b">
        <f t="shared" si="48"/>
        <v>0</v>
      </c>
      <c r="DS34" t="b">
        <f t="shared" si="48"/>
        <v>0</v>
      </c>
      <c r="DT34" t="b">
        <f t="shared" si="48"/>
        <v>0</v>
      </c>
      <c r="DU34" t="b">
        <f t="shared" si="48"/>
        <v>0</v>
      </c>
      <c r="DV34" t="b">
        <f t="shared" si="48"/>
        <v>0</v>
      </c>
      <c r="DW34" t="b">
        <f t="shared" si="47"/>
        <v>0</v>
      </c>
      <c r="DX34" t="b">
        <f t="shared" si="47"/>
        <v>0</v>
      </c>
      <c r="DY34" t="b">
        <f t="shared" si="47"/>
        <v>0</v>
      </c>
      <c r="DZ34" t="b">
        <f t="shared" si="47"/>
        <v>0</v>
      </c>
      <c r="EA34" t="b">
        <f t="shared" si="47"/>
        <v>0</v>
      </c>
      <c r="EB34" t="b">
        <f t="shared" si="47"/>
        <v>0</v>
      </c>
      <c r="EC34" t="b">
        <f t="shared" si="47"/>
        <v>0</v>
      </c>
      <c r="ED34" t="b">
        <f t="shared" si="47"/>
        <v>0</v>
      </c>
      <c r="EE34" t="b">
        <f t="shared" si="47"/>
        <v>0</v>
      </c>
      <c r="EF34" t="b">
        <f t="shared" si="47"/>
        <v>0</v>
      </c>
      <c r="EG34" t="b">
        <f t="shared" si="47"/>
        <v>0</v>
      </c>
      <c r="EH34" t="b">
        <f t="shared" si="47"/>
        <v>0</v>
      </c>
      <c r="EI34" t="b">
        <f t="shared" si="47"/>
        <v>0</v>
      </c>
      <c r="EJ34" t="b">
        <f t="shared" si="47"/>
        <v>0</v>
      </c>
      <c r="EK34" t="b">
        <f t="shared" si="47"/>
        <v>0</v>
      </c>
      <c r="EL34" t="b">
        <f t="shared" si="41"/>
        <v>0</v>
      </c>
      <c r="EM34" t="b">
        <f t="shared" si="41"/>
        <v>0</v>
      </c>
      <c r="EN34" t="b">
        <f t="shared" si="41"/>
        <v>0</v>
      </c>
      <c r="EO34" t="b">
        <f t="shared" si="41"/>
        <v>0</v>
      </c>
      <c r="EP34" t="b">
        <f t="shared" si="41"/>
        <v>0</v>
      </c>
      <c r="EQ34" t="b">
        <f t="shared" si="41"/>
        <v>0</v>
      </c>
      <c r="ER34" t="b">
        <f t="shared" si="41"/>
        <v>0</v>
      </c>
      <c r="ES34" t="b">
        <f t="shared" si="41"/>
        <v>0</v>
      </c>
      <c r="ET34" t="b">
        <f t="shared" si="41"/>
        <v>0</v>
      </c>
      <c r="EU34" t="b">
        <f t="shared" si="41"/>
        <v>0</v>
      </c>
      <c r="EV34" t="b">
        <f t="shared" si="41"/>
        <v>0</v>
      </c>
      <c r="EW34" t="b">
        <f t="shared" si="41"/>
        <v>0</v>
      </c>
    </row>
    <row r="35" spans="1:153" ht="12.75">
      <c r="A35" t="s">
        <v>29</v>
      </c>
      <c r="B35" s="10">
        <v>2</v>
      </c>
      <c r="C35" s="10">
        <v>0</v>
      </c>
      <c r="D35" s="10">
        <v>0</v>
      </c>
      <c r="E35" s="10">
        <v>0</v>
      </c>
      <c r="F35" s="10">
        <f t="shared" si="13"/>
        <v>2</v>
      </c>
      <c r="G35" s="10">
        <f t="shared" si="14"/>
        <v>0</v>
      </c>
      <c r="H35" s="10">
        <f t="shared" si="9"/>
        <v>2</v>
      </c>
      <c r="I35" s="10">
        <f t="shared" si="20"/>
        <v>0</v>
      </c>
      <c r="J35" s="10">
        <f t="shared" si="15"/>
        <v>0</v>
      </c>
      <c r="K35" s="5">
        <f t="shared" si="21"/>
        <v>0.32957553181060684</v>
      </c>
      <c r="L35" s="8">
        <f t="shared" si="39"/>
        <v>0.3746936957006014</v>
      </c>
      <c r="M35" s="15"/>
      <c r="N35" s="17"/>
      <c r="O35" s="17"/>
      <c r="P35" s="17"/>
      <c r="Q35" s="17"/>
      <c r="R35" s="15"/>
      <c r="U35" s="32">
        <f>U34</f>
        <v>0.40594059405940597</v>
      </c>
      <c r="V35" s="33">
        <f>subtexts!R12</f>
        <v>63.444843126149394</v>
      </c>
      <c r="W35" s="32">
        <f>SQRT(U35*(1-U35)/V35)</f>
        <v>0.06165212011021525</v>
      </c>
      <c r="X35" s="32">
        <f>$X$23/V35</f>
        <v>0.06054776105225663</v>
      </c>
      <c r="Y35" s="32">
        <f>(U35+X35/2)/(1+X35)</f>
        <v>0.4113105421605247</v>
      </c>
      <c r="Z35" s="32">
        <f>$W$23*SQRT((U35*(1-U35)+X35/4)/V35)/(1+X35)</f>
        <v>0.11745849909378382</v>
      </c>
      <c r="AA35" s="32">
        <f>Y35-Z35</f>
        <v>0.2938520430667409</v>
      </c>
      <c r="AB35" s="32">
        <f>Y35+Z35</f>
        <v>0.5287690412543086</v>
      </c>
      <c r="AC35" s="32">
        <f>U35-AA35</f>
        <v>0.11208855099266507</v>
      </c>
      <c r="AD35" s="32">
        <f>AB35-U35</f>
        <v>0.1228284471949026</v>
      </c>
      <c r="AE35" s="34" t="s">
        <v>293</v>
      </c>
      <c r="AS35" s="2"/>
      <c r="AT35" s="2"/>
      <c r="AU35" s="2"/>
      <c r="AV35" s="2"/>
      <c r="AW35" s="2"/>
      <c r="AX35" s="2"/>
      <c r="AY35" t="b">
        <f t="shared" si="17"/>
        <v>0</v>
      </c>
      <c r="AZ35" t="b">
        <f t="shared" si="46"/>
        <v>0</v>
      </c>
      <c r="BA35" t="b">
        <f t="shared" si="46"/>
        <v>1</v>
      </c>
      <c r="BB35" t="b">
        <f t="shared" si="46"/>
        <v>0</v>
      </c>
      <c r="BC35" t="b">
        <f t="shared" si="46"/>
        <v>0</v>
      </c>
      <c r="BD35" t="b">
        <f t="shared" si="46"/>
        <v>0</v>
      </c>
      <c r="BE35" t="b">
        <f t="shared" si="46"/>
        <v>0</v>
      </c>
      <c r="BF35" t="b">
        <f t="shared" si="46"/>
        <v>0</v>
      </c>
      <c r="BG35" t="b">
        <f t="shared" si="46"/>
        <v>0</v>
      </c>
      <c r="BH35" t="b">
        <f t="shared" si="46"/>
        <v>0</v>
      </c>
      <c r="BI35" t="b">
        <f t="shared" si="46"/>
        <v>0</v>
      </c>
      <c r="BJ35" t="b">
        <f t="shared" si="46"/>
        <v>0</v>
      </c>
      <c r="BK35" t="b">
        <f t="shared" si="46"/>
        <v>0</v>
      </c>
      <c r="BL35" t="b">
        <f t="shared" si="46"/>
        <v>0</v>
      </c>
      <c r="BM35" t="b">
        <f t="shared" si="46"/>
        <v>0</v>
      </c>
      <c r="BN35" t="b">
        <f t="shared" si="46"/>
        <v>0</v>
      </c>
      <c r="BO35" t="b">
        <f t="shared" si="46"/>
        <v>0</v>
      </c>
      <c r="BP35" t="b">
        <f t="shared" si="46"/>
        <v>0</v>
      </c>
      <c r="BQ35" t="b">
        <f t="shared" si="46"/>
        <v>0</v>
      </c>
      <c r="BR35" t="b">
        <f t="shared" si="46"/>
        <v>0</v>
      </c>
      <c r="BS35" t="b">
        <f t="shared" si="46"/>
        <v>0</v>
      </c>
      <c r="BT35" t="b">
        <f t="shared" si="46"/>
        <v>0</v>
      </c>
      <c r="BU35" t="b">
        <f t="shared" si="46"/>
        <v>0</v>
      </c>
      <c r="BV35" t="b">
        <f t="shared" si="46"/>
        <v>0</v>
      </c>
      <c r="BW35" t="b">
        <f t="shared" si="46"/>
        <v>0</v>
      </c>
      <c r="BX35" t="b">
        <f t="shared" si="46"/>
        <v>0</v>
      </c>
      <c r="BY35" t="b">
        <f t="shared" si="45"/>
        <v>0</v>
      </c>
      <c r="BZ35" t="b">
        <f t="shared" si="45"/>
        <v>0</v>
      </c>
      <c r="CA35" t="b">
        <f t="shared" si="45"/>
        <v>0</v>
      </c>
      <c r="CB35" t="b">
        <f t="shared" si="45"/>
        <v>0</v>
      </c>
      <c r="CC35" t="b">
        <f t="shared" si="45"/>
        <v>0</v>
      </c>
      <c r="CD35" t="b">
        <f t="shared" si="45"/>
        <v>0</v>
      </c>
      <c r="CE35" t="b">
        <f t="shared" si="45"/>
        <v>0</v>
      </c>
      <c r="CF35" t="b">
        <f t="shared" si="44"/>
        <v>0</v>
      </c>
      <c r="CG35" t="b">
        <f t="shared" si="44"/>
        <v>0</v>
      </c>
      <c r="CH35" t="b">
        <f t="shared" si="44"/>
        <v>0</v>
      </c>
      <c r="CI35" t="b">
        <f t="shared" si="44"/>
        <v>0</v>
      </c>
      <c r="CJ35" t="b">
        <f t="shared" si="44"/>
        <v>0</v>
      </c>
      <c r="CK35" t="b">
        <f t="shared" si="44"/>
        <v>0</v>
      </c>
      <c r="CL35" t="b">
        <f t="shared" si="44"/>
        <v>0</v>
      </c>
      <c r="CM35" t="b">
        <f t="shared" si="44"/>
        <v>0</v>
      </c>
      <c r="CN35" t="b">
        <f t="shared" si="44"/>
        <v>0</v>
      </c>
      <c r="CO35" t="b">
        <f t="shared" si="44"/>
        <v>0</v>
      </c>
      <c r="CP35" t="b">
        <f t="shared" si="44"/>
        <v>0</v>
      </c>
      <c r="CQ35" t="b">
        <f t="shared" si="44"/>
        <v>0</v>
      </c>
      <c r="CR35" t="b">
        <f t="shared" si="44"/>
        <v>0</v>
      </c>
      <c r="CS35" t="b">
        <f t="shared" si="44"/>
        <v>0</v>
      </c>
      <c r="CT35" t="b">
        <f t="shared" si="44"/>
        <v>0</v>
      </c>
      <c r="CU35" t="b">
        <f t="shared" si="44"/>
        <v>0</v>
      </c>
      <c r="CV35" t="b">
        <f t="shared" si="44"/>
        <v>0</v>
      </c>
      <c r="CW35" t="b">
        <f t="shared" si="44"/>
        <v>0</v>
      </c>
      <c r="CX35" t="b">
        <f t="shared" si="44"/>
        <v>0</v>
      </c>
      <c r="CY35" t="b">
        <f t="shared" si="44"/>
        <v>0</v>
      </c>
      <c r="CZ35" t="b">
        <f t="shared" si="44"/>
        <v>0</v>
      </c>
      <c r="DA35" t="b">
        <f t="shared" si="44"/>
        <v>0</v>
      </c>
      <c r="DB35" t="b">
        <f t="shared" si="44"/>
        <v>0</v>
      </c>
      <c r="DC35" t="b">
        <f t="shared" si="44"/>
        <v>0</v>
      </c>
      <c r="DD35" t="b">
        <f t="shared" si="44"/>
        <v>0</v>
      </c>
      <c r="DE35" t="b">
        <f t="shared" si="44"/>
        <v>0</v>
      </c>
      <c r="DF35" t="b">
        <f t="shared" si="44"/>
        <v>0</v>
      </c>
      <c r="DG35" t="b">
        <f t="shared" si="44"/>
        <v>0</v>
      </c>
      <c r="DH35" t="b">
        <f t="shared" si="48"/>
        <v>0</v>
      </c>
      <c r="DI35" t="b">
        <f t="shared" si="48"/>
        <v>0</v>
      </c>
      <c r="DJ35" t="b">
        <f t="shared" si="48"/>
        <v>0</v>
      </c>
      <c r="DK35" t="b">
        <f t="shared" si="48"/>
        <v>0</v>
      </c>
      <c r="DL35" t="b">
        <f t="shared" si="48"/>
        <v>0</v>
      </c>
      <c r="DM35" t="b">
        <f t="shared" si="48"/>
        <v>0</v>
      </c>
      <c r="DN35" t="b">
        <f t="shared" si="48"/>
        <v>0</v>
      </c>
      <c r="DO35" t="b">
        <f t="shared" si="48"/>
        <v>0</v>
      </c>
      <c r="DP35" t="b">
        <f t="shared" si="48"/>
        <v>0</v>
      </c>
      <c r="DQ35" t="b">
        <f t="shared" si="48"/>
        <v>0</v>
      </c>
      <c r="DR35" t="b">
        <f t="shared" si="48"/>
        <v>0</v>
      </c>
      <c r="DS35" t="b">
        <f t="shared" si="48"/>
        <v>0</v>
      </c>
      <c r="DT35" t="b">
        <f t="shared" si="48"/>
        <v>0</v>
      </c>
      <c r="DU35" t="b">
        <f t="shared" si="48"/>
        <v>0</v>
      </c>
      <c r="DV35" t="b">
        <f t="shared" si="48"/>
        <v>0</v>
      </c>
      <c r="DW35" t="b">
        <f t="shared" si="47"/>
        <v>0</v>
      </c>
      <c r="DX35" t="b">
        <f t="shared" si="47"/>
        <v>0</v>
      </c>
      <c r="DY35" t="b">
        <f t="shared" si="47"/>
        <v>0</v>
      </c>
      <c r="DZ35" t="b">
        <f t="shared" si="47"/>
        <v>0</v>
      </c>
      <c r="EA35" t="b">
        <f t="shared" si="47"/>
        <v>0</v>
      </c>
      <c r="EB35" t="b">
        <f t="shared" si="47"/>
        <v>0</v>
      </c>
      <c r="EC35" t="b">
        <f t="shared" si="47"/>
        <v>0</v>
      </c>
      <c r="ED35" t="b">
        <f t="shared" si="47"/>
        <v>0</v>
      </c>
      <c r="EE35" t="b">
        <f t="shared" si="47"/>
        <v>0</v>
      </c>
      <c r="EF35" t="b">
        <f t="shared" si="47"/>
        <v>0</v>
      </c>
      <c r="EG35" t="b">
        <f t="shared" si="47"/>
        <v>0</v>
      </c>
      <c r="EH35" t="b">
        <f t="shared" si="47"/>
        <v>0</v>
      </c>
      <c r="EI35" t="b">
        <f t="shared" si="47"/>
        <v>0</v>
      </c>
      <c r="EJ35" t="b">
        <f t="shared" si="47"/>
        <v>0</v>
      </c>
      <c r="EK35" t="b">
        <f t="shared" si="47"/>
        <v>0</v>
      </c>
      <c r="EL35" t="b">
        <f t="shared" si="47"/>
        <v>0</v>
      </c>
      <c r="EM35" t="b">
        <f t="shared" si="47"/>
        <v>0</v>
      </c>
      <c r="EN35" t="b">
        <f t="shared" si="47"/>
        <v>0</v>
      </c>
      <c r="EO35" t="b">
        <f t="shared" si="47"/>
        <v>0</v>
      </c>
      <c r="EP35" t="b">
        <f t="shared" si="47"/>
        <v>0</v>
      </c>
      <c r="EQ35" t="b">
        <f t="shared" si="47"/>
        <v>0</v>
      </c>
      <c r="ER35" t="b">
        <f t="shared" si="47"/>
        <v>0</v>
      </c>
      <c r="ES35" t="b">
        <f t="shared" si="47"/>
        <v>0</v>
      </c>
      <c r="ET35" t="b">
        <f t="shared" si="47"/>
        <v>0</v>
      </c>
      <c r="EU35" t="b">
        <f t="shared" si="47"/>
        <v>0</v>
      </c>
      <c r="EV35" t="b">
        <f t="shared" si="47"/>
        <v>0</v>
      </c>
      <c r="EW35" t="b">
        <f t="shared" si="47"/>
        <v>0</v>
      </c>
    </row>
    <row r="36" spans="1:153" ht="12.75">
      <c r="A36" t="s">
        <v>31</v>
      </c>
      <c r="B36" s="10">
        <v>2</v>
      </c>
      <c r="C36" s="10">
        <v>0</v>
      </c>
      <c r="D36" s="10">
        <v>0</v>
      </c>
      <c r="E36" s="10">
        <v>0</v>
      </c>
      <c r="F36" s="10">
        <f t="shared" si="13"/>
        <v>2</v>
      </c>
      <c r="G36" s="10">
        <f t="shared" si="14"/>
        <v>0</v>
      </c>
      <c r="H36" s="10">
        <f t="shared" si="9"/>
        <v>2</v>
      </c>
      <c r="I36" s="10">
        <f t="shared" si="20"/>
        <v>0</v>
      </c>
      <c r="J36" s="10">
        <f t="shared" si="15"/>
        <v>0</v>
      </c>
      <c r="K36" s="5">
        <f t="shared" si="21"/>
        <v>0.32957553181060684</v>
      </c>
      <c r="L36" s="8">
        <f t="shared" si="39"/>
        <v>0.3746936957006014</v>
      </c>
      <c r="M36" s="15"/>
      <c r="N36" s="22" t="s">
        <v>143</v>
      </c>
      <c r="O36" s="19" t="s">
        <v>307</v>
      </c>
      <c r="P36" s="17"/>
      <c r="Q36" s="17"/>
      <c r="R36" s="15"/>
      <c r="T36" t="s">
        <v>144</v>
      </c>
      <c r="U36" s="4">
        <f>Q51</f>
        <v>0.3887762426164394</v>
      </c>
      <c r="V36" s="3">
        <f>Q55</f>
        <v>61.653288945286256</v>
      </c>
      <c r="W36" s="4">
        <f>SQRT(U36*(1-U36)/V36)</f>
        <v>0.06208287886830994</v>
      </c>
      <c r="X36" s="4">
        <f>$X$23/V36</f>
        <v>0.06230719021347035</v>
      </c>
      <c r="Y36" s="4">
        <f>(U36+X36/2)/(1+X36)</f>
        <v>0.39529981684374155</v>
      </c>
      <c r="Z36" s="4">
        <f>$W$23*SQRT((U36*(1-U36)+X36/4)/V36)/(1+X36)</f>
        <v>0.1182377132123436</v>
      </c>
      <c r="AA36" s="4">
        <f>Y36-Z36</f>
        <v>0.27706210363139794</v>
      </c>
      <c r="AB36" s="4">
        <f>Y36+Z36</f>
        <v>0.5135375300560852</v>
      </c>
      <c r="AC36" s="4">
        <f>U36-AA36</f>
        <v>0.11171413898504146</v>
      </c>
      <c r="AD36" s="4">
        <f>AB36-U36</f>
        <v>0.12476128743964576</v>
      </c>
      <c r="AE36" t="s">
        <v>295</v>
      </c>
      <c r="AS36" s="2"/>
      <c r="AT36" s="2"/>
      <c r="AU36" s="2"/>
      <c r="AV36" s="2"/>
      <c r="AW36" s="2"/>
      <c r="AX36" s="2"/>
      <c r="AY36" t="b">
        <f aca="true" t="shared" si="49" ref="AY36:AY60">AND($H36=AY$66,$G36=AY$67)</f>
        <v>0</v>
      </c>
      <c r="AZ36" t="b">
        <f t="shared" si="46"/>
        <v>0</v>
      </c>
      <c r="BA36" t="b">
        <f t="shared" si="46"/>
        <v>1</v>
      </c>
      <c r="BB36" t="b">
        <f t="shared" si="46"/>
        <v>0</v>
      </c>
      <c r="BC36" t="b">
        <f t="shared" si="46"/>
        <v>0</v>
      </c>
      <c r="BD36" t="b">
        <f t="shared" si="46"/>
        <v>0</v>
      </c>
      <c r="BE36" t="b">
        <f t="shared" si="46"/>
        <v>0</v>
      </c>
      <c r="BF36" t="b">
        <f t="shared" si="46"/>
        <v>0</v>
      </c>
      <c r="BG36" t="b">
        <f t="shared" si="46"/>
        <v>0</v>
      </c>
      <c r="BH36" t="b">
        <f t="shared" si="46"/>
        <v>0</v>
      </c>
      <c r="BI36" t="b">
        <f t="shared" si="46"/>
        <v>0</v>
      </c>
      <c r="BJ36" t="b">
        <f t="shared" si="46"/>
        <v>0</v>
      </c>
      <c r="BK36" t="b">
        <f t="shared" si="46"/>
        <v>0</v>
      </c>
      <c r="BL36" t="b">
        <f t="shared" si="46"/>
        <v>0</v>
      </c>
      <c r="BM36" t="b">
        <f t="shared" si="46"/>
        <v>0</v>
      </c>
      <c r="BN36" t="b">
        <f t="shared" si="46"/>
        <v>0</v>
      </c>
      <c r="BO36" t="b">
        <f t="shared" si="46"/>
        <v>0</v>
      </c>
      <c r="BP36" t="b">
        <f t="shared" si="46"/>
        <v>0</v>
      </c>
      <c r="BQ36" t="b">
        <f t="shared" si="46"/>
        <v>0</v>
      </c>
      <c r="BR36" t="b">
        <f t="shared" si="46"/>
        <v>0</v>
      </c>
      <c r="BS36" t="b">
        <f t="shared" si="46"/>
        <v>0</v>
      </c>
      <c r="BT36" t="b">
        <f t="shared" si="46"/>
        <v>0</v>
      </c>
      <c r="BU36" t="b">
        <f t="shared" si="46"/>
        <v>0</v>
      </c>
      <c r="BV36" t="b">
        <f t="shared" si="46"/>
        <v>0</v>
      </c>
      <c r="BW36" t="b">
        <f t="shared" si="46"/>
        <v>0</v>
      </c>
      <c r="BX36" t="b">
        <f t="shared" si="46"/>
        <v>0</v>
      </c>
      <c r="BY36" t="b">
        <f aca="true" t="shared" si="50" ref="BY36:CE41">AND($H36=BY$66,$G36=BY$67)</f>
        <v>0</v>
      </c>
      <c r="BZ36" t="b">
        <f t="shared" si="50"/>
        <v>0</v>
      </c>
      <c r="CA36" t="b">
        <f t="shared" si="50"/>
        <v>0</v>
      </c>
      <c r="CB36" t="b">
        <f t="shared" si="50"/>
        <v>0</v>
      </c>
      <c r="CC36" t="b">
        <f t="shared" si="50"/>
        <v>0</v>
      </c>
      <c r="CD36" t="b">
        <f t="shared" si="50"/>
        <v>0</v>
      </c>
      <c r="CE36" t="b">
        <f t="shared" si="50"/>
        <v>0</v>
      </c>
      <c r="CF36" t="b">
        <f t="shared" si="44"/>
        <v>0</v>
      </c>
      <c r="CG36" t="b">
        <f t="shared" si="44"/>
        <v>0</v>
      </c>
      <c r="CH36" t="b">
        <f t="shared" si="44"/>
        <v>0</v>
      </c>
      <c r="CI36" t="b">
        <f t="shared" si="44"/>
        <v>0</v>
      </c>
      <c r="CJ36" t="b">
        <f t="shared" si="44"/>
        <v>0</v>
      </c>
      <c r="CK36" t="b">
        <f t="shared" si="44"/>
        <v>0</v>
      </c>
      <c r="CL36" t="b">
        <f t="shared" si="44"/>
        <v>0</v>
      </c>
      <c r="CM36" t="b">
        <f t="shared" si="44"/>
        <v>0</v>
      </c>
      <c r="CN36" t="b">
        <f t="shared" si="44"/>
        <v>0</v>
      </c>
      <c r="CO36" t="b">
        <f t="shared" si="44"/>
        <v>0</v>
      </c>
      <c r="CP36" t="b">
        <f t="shared" si="44"/>
        <v>0</v>
      </c>
      <c r="CQ36" t="b">
        <f t="shared" si="44"/>
        <v>0</v>
      </c>
      <c r="CR36" t="b">
        <f t="shared" si="44"/>
        <v>0</v>
      </c>
      <c r="CS36" t="b">
        <f t="shared" si="44"/>
        <v>0</v>
      </c>
      <c r="CT36" t="b">
        <f t="shared" si="44"/>
        <v>0</v>
      </c>
      <c r="CU36" t="b">
        <f t="shared" si="44"/>
        <v>0</v>
      </c>
      <c r="CV36" t="b">
        <f t="shared" si="44"/>
        <v>0</v>
      </c>
      <c r="CW36" t="b">
        <f t="shared" si="44"/>
        <v>0</v>
      </c>
      <c r="CX36" t="b">
        <f t="shared" si="44"/>
        <v>0</v>
      </c>
      <c r="CY36" t="b">
        <f aca="true" t="shared" si="51" ref="CY36:DG45">AND($H36=CY$66,$G36=CY$67)</f>
        <v>0</v>
      </c>
      <c r="CZ36" t="b">
        <f t="shared" si="51"/>
        <v>0</v>
      </c>
      <c r="DA36" t="b">
        <f t="shared" si="51"/>
        <v>0</v>
      </c>
      <c r="DB36" t="b">
        <f t="shared" si="51"/>
        <v>0</v>
      </c>
      <c r="DC36" t="b">
        <f t="shared" si="51"/>
        <v>0</v>
      </c>
      <c r="DD36" t="b">
        <f t="shared" si="51"/>
        <v>0</v>
      </c>
      <c r="DE36" t="b">
        <f t="shared" si="51"/>
        <v>0</v>
      </c>
      <c r="DF36" t="b">
        <f t="shared" si="51"/>
        <v>0</v>
      </c>
      <c r="DG36" t="b">
        <f t="shared" si="51"/>
        <v>0</v>
      </c>
      <c r="DH36" t="b">
        <f t="shared" si="48"/>
        <v>0</v>
      </c>
      <c r="DI36" t="b">
        <f t="shared" si="48"/>
        <v>0</v>
      </c>
      <c r="DJ36" t="b">
        <f t="shared" si="48"/>
        <v>0</v>
      </c>
      <c r="DK36" t="b">
        <f t="shared" si="48"/>
        <v>0</v>
      </c>
      <c r="DL36" t="b">
        <f t="shared" si="48"/>
        <v>0</v>
      </c>
      <c r="DM36" t="b">
        <f t="shared" si="48"/>
        <v>0</v>
      </c>
      <c r="DN36" t="b">
        <f t="shared" si="48"/>
        <v>0</v>
      </c>
      <c r="DO36" t="b">
        <f t="shared" si="48"/>
        <v>0</v>
      </c>
      <c r="DP36" t="b">
        <f t="shared" si="48"/>
        <v>0</v>
      </c>
      <c r="DQ36" t="b">
        <f t="shared" si="48"/>
        <v>0</v>
      </c>
      <c r="DR36" t="b">
        <f t="shared" si="48"/>
        <v>0</v>
      </c>
      <c r="DS36" t="b">
        <f t="shared" si="48"/>
        <v>0</v>
      </c>
      <c r="DT36" t="b">
        <f t="shared" si="48"/>
        <v>0</v>
      </c>
      <c r="DU36" t="b">
        <f t="shared" si="48"/>
        <v>0</v>
      </c>
      <c r="DV36" t="b">
        <f t="shared" si="48"/>
        <v>0</v>
      </c>
      <c r="DW36" t="b">
        <f t="shared" si="47"/>
        <v>0</v>
      </c>
      <c r="DX36" t="b">
        <f t="shared" si="47"/>
        <v>0</v>
      </c>
      <c r="DY36" t="b">
        <f t="shared" si="47"/>
        <v>0</v>
      </c>
      <c r="DZ36" t="b">
        <f t="shared" si="47"/>
        <v>0</v>
      </c>
      <c r="EA36" t="b">
        <f t="shared" si="47"/>
        <v>0</v>
      </c>
      <c r="EB36" t="b">
        <f t="shared" si="47"/>
        <v>0</v>
      </c>
      <c r="EC36" t="b">
        <f t="shared" si="47"/>
        <v>0</v>
      </c>
      <c r="ED36" t="b">
        <f t="shared" si="47"/>
        <v>0</v>
      </c>
      <c r="EE36" t="b">
        <f t="shared" si="47"/>
        <v>0</v>
      </c>
      <c r="EF36" t="b">
        <f t="shared" si="47"/>
        <v>0</v>
      </c>
      <c r="EG36" t="b">
        <f t="shared" si="47"/>
        <v>0</v>
      </c>
      <c r="EH36" t="b">
        <f t="shared" si="47"/>
        <v>0</v>
      </c>
      <c r="EI36" t="b">
        <f t="shared" si="47"/>
        <v>0</v>
      </c>
      <c r="EJ36" t="b">
        <f t="shared" si="47"/>
        <v>0</v>
      </c>
      <c r="EK36" t="b">
        <f t="shared" si="47"/>
        <v>0</v>
      </c>
      <c r="EL36" t="b">
        <f t="shared" si="47"/>
        <v>0</v>
      </c>
      <c r="EM36" t="b">
        <f t="shared" si="47"/>
        <v>0</v>
      </c>
      <c r="EN36" t="b">
        <f t="shared" si="47"/>
        <v>0</v>
      </c>
      <c r="EO36" t="b">
        <f t="shared" si="47"/>
        <v>0</v>
      </c>
      <c r="EP36" t="b">
        <f t="shared" si="47"/>
        <v>0</v>
      </c>
      <c r="EQ36" t="b">
        <f t="shared" si="47"/>
        <v>0</v>
      </c>
      <c r="ER36" t="b">
        <f t="shared" si="47"/>
        <v>0</v>
      </c>
      <c r="ES36" t="b">
        <f t="shared" si="47"/>
        <v>0</v>
      </c>
      <c r="ET36" t="b">
        <f t="shared" si="47"/>
        <v>0</v>
      </c>
      <c r="EU36" t="b">
        <f t="shared" si="47"/>
        <v>0</v>
      </c>
      <c r="EV36" t="b">
        <f t="shared" si="47"/>
        <v>0</v>
      </c>
      <c r="EW36" t="b">
        <f t="shared" si="47"/>
        <v>0</v>
      </c>
    </row>
    <row r="37" spans="1:153" ht="12.75">
      <c r="A37" t="s">
        <v>37</v>
      </c>
      <c r="B37" s="10">
        <v>2</v>
      </c>
      <c r="C37" s="10">
        <v>0</v>
      </c>
      <c r="D37" s="10">
        <v>0</v>
      </c>
      <c r="E37" s="10">
        <v>0</v>
      </c>
      <c r="F37" s="10">
        <f t="shared" si="13"/>
        <v>2</v>
      </c>
      <c r="G37" s="10">
        <f t="shared" si="14"/>
        <v>0</v>
      </c>
      <c r="H37" s="10">
        <f t="shared" si="9"/>
        <v>2</v>
      </c>
      <c r="I37" s="10">
        <f t="shared" si="20"/>
        <v>0</v>
      </c>
      <c r="J37" s="10">
        <f t="shared" si="15"/>
        <v>0</v>
      </c>
      <c r="K37" s="5">
        <f t="shared" si="21"/>
        <v>0.32957553181060684</v>
      </c>
      <c r="L37" s="8">
        <f t="shared" si="39"/>
        <v>0.3746936957006014</v>
      </c>
      <c r="M37" s="15"/>
      <c r="N37" s="2" t="s">
        <v>139</v>
      </c>
      <c r="O37" s="18">
        <f>V29-O28</f>
        <v>25</v>
      </c>
      <c r="P37" s="17"/>
      <c r="Q37" s="17"/>
      <c r="R37" s="15"/>
      <c r="U37" s="32">
        <f>subtexts!P8</f>
        <v>0.3933981461406629</v>
      </c>
      <c r="V37" s="33">
        <f>subtexts!P12</f>
        <v>64.98438950682056</v>
      </c>
      <c r="W37" s="32">
        <f>SQRT(U37*(1-U37)/V37)</f>
        <v>0.06059872678220644</v>
      </c>
      <c r="X37" s="32">
        <f>$X$23/V37</f>
        <v>0.059113322918834435</v>
      </c>
      <c r="Y37" s="32">
        <f>(U37+X37/2)/(1+X37)</f>
        <v>0.39934801918500024</v>
      </c>
      <c r="Z37" s="32">
        <f>$W$23*SQRT((U37*(1-U37)+X37/4)/V37)/(1+X37)</f>
        <v>0.11556222074171087</v>
      </c>
      <c r="AA37" s="32">
        <f>Y37-Z37</f>
        <v>0.2837857984432894</v>
      </c>
      <c r="AB37" s="32">
        <f>Y37+Z37</f>
        <v>0.5149102399267111</v>
      </c>
      <c r="AC37" s="32">
        <f>U37-AA37</f>
        <v>0.10961234769737349</v>
      </c>
      <c r="AD37" s="32">
        <f>AB37-U37</f>
        <v>0.12151209378604827</v>
      </c>
      <c r="AE37" s="34" t="s">
        <v>293</v>
      </c>
      <c r="AS37" s="2"/>
      <c r="AT37" s="2"/>
      <c r="AU37" s="2"/>
      <c r="AV37" s="2"/>
      <c r="AW37" s="2"/>
      <c r="AX37" s="2"/>
      <c r="AY37" t="b">
        <f t="shared" si="49"/>
        <v>0</v>
      </c>
      <c r="AZ37" t="b">
        <f t="shared" si="46"/>
        <v>0</v>
      </c>
      <c r="BA37" t="b">
        <f t="shared" si="46"/>
        <v>1</v>
      </c>
      <c r="BB37" t="b">
        <f t="shared" si="46"/>
        <v>0</v>
      </c>
      <c r="BC37" t="b">
        <f t="shared" si="46"/>
        <v>0</v>
      </c>
      <c r="BD37" t="b">
        <f t="shared" si="46"/>
        <v>0</v>
      </c>
      <c r="BE37" t="b">
        <f aca="true" t="shared" si="52" ref="BE37:CJ46">AND($H37=BE$66,$G37=BE$67)</f>
        <v>0</v>
      </c>
      <c r="BF37" t="b">
        <f t="shared" si="52"/>
        <v>0</v>
      </c>
      <c r="BG37" t="b">
        <f t="shared" si="52"/>
        <v>0</v>
      </c>
      <c r="BH37" t="b">
        <f t="shared" si="52"/>
        <v>0</v>
      </c>
      <c r="BI37" t="b">
        <f t="shared" si="52"/>
        <v>0</v>
      </c>
      <c r="BJ37" t="b">
        <f t="shared" si="52"/>
        <v>0</v>
      </c>
      <c r="BK37" t="b">
        <f t="shared" si="52"/>
        <v>0</v>
      </c>
      <c r="BL37" t="b">
        <f t="shared" si="52"/>
        <v>0</v>
      </c>
      <c r="BM37" t="b">
        <f t="shared" si="52"/>
        <v>0</v>
      </c>
      <c r="BN37" t="b">
        <f t="shared" si="52"/>
        <v>0</v>
      </c>
      <c r="BO37" t="b">
        <f t="shared" si="52"/>
        <v>0</v>
      </c>
      <c r="BP37" t="b">
        <f t="shared" si="52"/>
        <v>0</v>
      </c>
      <c r="BQ37" t="b">
        <f t="shared" si="52"/>
        <v>0</v>
      </c>
      <c r="BR37" t="b">
        <f t="shared" si="52"/>
        <v>0</v>
      </c>
      <c r="BS37" t="b">
        <f t="shared" si="52"/>
        <v>0</v>
      </c>
      <c r="BT37" t="b">
        <f t="shared" si="52"/>
        <v>0</v>
      </c>
      <c r="BU37" t="b">
        <f t="shared" si="52"/>
        <v>0</v>
      </c>
      <c r="BV37" t="b">
        <f t="shared" si="52"/>
        <v>0</v>
      </c>
      <c r="BW37" t="b">
        <f t="shared" si="52"/>
        <v>0</v>
      </c>
      <c r="BX37" t="b">
        <f t="shared" si="52"/>
        <v>0</v>
      </c>
      <c r="BY37" t="b">
        <f t="shared" si="50"/>
        <v>0</v>
      </c>
      <c r="BZ37" t="b">
        <f t="shared" si="50"/>
        <v>0</v>
      </c>
      <c r="CA37" t="b">
        <f t="shared" si="50"/>
        <v>0</v>
      </c>
      <c r="CB37" t="b">
        <f t="shared" si="50"/>
        <v>0</v>
      </c>
      <c r="CC37" t="b">
        <f t="shared" si="50"/>
        <v>0</v>
      </c>
      <c r="CD37" t="b">
        <f t="shared" si="50"/>
        <v>0</v>
      </c>
      <c r="CE37" t="b">
        <f t="shared" si="50"/>
        <v>0</v>
      </c>
      <c r="CF37" t="b">
        <f aca="true" t="shared" si="53" ref="CF37:CO41">AND($H37=CF$66,$G37=CF$67)</f>
        <v>0</v>
      </c>
      <c r="CG37" t="b">
        <f t="shared" si="53"/>
        <v>0</v>
      </c>
      <c r="CH37" t="b">
        <f t="shared" si="53"/>
        <v>0</v>
      </c>
      <c r="CI37" t="b">
        <f t="shared" si="53"/>
        <v>0</v>
      </c>
      <c r="CJ37" t="b">
        <f t="shared" si="53"/>
        <v>0</v>
      </c>
      <c r="CK37" t="b">
        <f t="shared" si="53"/>
        <v>0</v>
      </c>
      <c r="CL37" t="b">
        <f t="shared" si="53"/>
        <v>0</v>
      </c>
      <c r="CM37" t="b">
        <f t="shared" si="53"/>
        <v>0</v>
      </c>
      <c r="CN37" t="b">
        <f t="shared" si="53"/>
        <v>0</v>
      </c>
      <c r="CO37" t="b">
        <f t="shared" si="53"/>
        <v>0</v>
      </c>
      <c r="CP37" t="b">
        <f aca="true" t="shared" si="54" ref="CP37:CX41">AND($H37=CP$66,$G37=CP$67)</f>
        <v>0</v>
      </c>
      <c r="CQ37" t="b">
        <f t="shared" si="54"/>
        <v>0</v>
      </c>
      <c r="CR37" t="b">
        <f t="shared" si="54"/>
        <v>0</v>
      </c>
      <c r="CS37" t="b">
        <f t="shared" si="54"/>
        <v>0</v>
      </c>
      <c r="CT37" t="b">
        <f t="shared" si="54"/>
        <v>0</v>
      </c>
      <c r="CU37" t="b">
        <f t="shared" si="54"/>
        <v>0</v>
      </c>
      <c r="CV37" t="b">
        <f t="shared" si="54"/>
        <v>0</v>
      </c>
      <c r="CW37" t="b">
        <f t="shared" si="54"/>
        <v>0</v>
      </c>
      <c r="CX37" t="b">
        <f t="shared" si="54"/>
        <v>0</v>
      </c>
      <c r="CY37" t="b">
        <f t="shared" si="51"/>
        <v>0</v>
      </c>
      <c r="CZ37" t="b">
        <f t="shared" si="51"/>
        <v>0</v>
      </c>
      <c r="DA37" t="b">
        <f t="shared" si="51"/>
        <v>0</v>
      </c>
      <c r="DB37" t="b">
        <f t="shared" si="51"/>
        <v>0</v>
      </c>
      <c r="DC37" t="b">
        <f t="shared" si="51"/>
        <v>0</v>
      </c>
      <c r="DD37" t="b">
        <f t="shared" si="51"/>
        <v>0</v>
      </c>
      <c r="DE37" t="b">
        <f t="shared" si="51"/>
        <v>0</v>
      </c>
      <c r="DF37" t="b">
        <f t="shared" si="51"/>
        <v>0</v>
      </c>
      <c r="DG37" t="b">
        <f t="shared" si="51"/>
        <v>0</v>
      </c>
      <c r="DH37" t="b">
        <f t="shared" si="48"/>
        <v>0</v>
      </c>
      <c r="DI37" t="b">
        <f t="shared" si="48"/>
        <v>0</v>
      </c>
      <c r="DJ37" t="b">
        <f t="shared" si="48"/>
        <v>0</v>
      </c>
      <c r="DK37" t="b">
        <f t="shared" si="48"/>
        <v>0</v>
      </c>
      <c r="DL37" t="b">
        <f t="shared" si="48"/>
        <v>0</v>
      </c>
      <c r="DM37" t="b">
        <f t="shared" si="48"/>
        <v>0</v>
      </c>
      <c r="DN37" t="b">
        <f t="shared" si="48"/>
        <v>0</v>
      </c>
      <c r="DO37" t="b">
        <f t="shared" si="48"/>
        <v>0</v>
      </c>
      <c r="DP37" t="b">
        <f t="shared" si="48"/>
        <v>0</v>
      </c>
      <c r="DQ37" t="b">
        <f t="shared" si="48"/>
        <v>0</v>
      </c>
      <c r="DR37" t="b">
        <f t="shared" si="48"/>
        <v>0</v>
      </c>
      <c r="DS37" t="b">
        <f t="shared" si="48"/>
        <v>0</v>
      </c>
      <c r="DT37" t="b">
        <f t="shared" si="48"/>
        <v>0</v>
      </c>
      <c r="DU37" t="b">
        <f t="shared" si="48"/>
        <v>0</v>
      </c>
      <c r="DV37" t="b">
        <f t="shared" si="48"/>
        <v>0</v>
      </c>
      <c r="DW37" t="b">
        <f t="shared" si="47"/>
        <v>0</v>
      </c>
      <c r="DX37" t="b">
        <f t="shared" si="47"/>
        <v>0</v>
      </c>
      <c r="DY37" t="b">
        <f t="shared" si="47"/>
        <v>0</v>
      </c>
      <c r="DZ37" t="b">
        <f t="shared" si="47"/>
        <v>0</v>
      </c>
      <c r="EA37" t="b">
        <f t="shared" si="47"/>
        <v>0</v>
      </c>
      <c r="EB37" t="b">
        <f t="shared" si="47"/>
        <v>0</v>
      </c>
      <c r="EC37" t="b">
        <f t="shared" si="47"/>
        <v>0</v>
      </c>
      <c r="ED37" t="b">
        <f t="shared" si="47"/>
        <v>0</v>
      </c>
      <c r="EE37" t="b">
        <f t="shared" si="47"/>
        <v>0</v>
      </c>
      <c r="EF37" t="b">
        <f t="shared" si="47"/>
        <v>0</v>
      </c>
      <c r="EG37" t="b">
        <f t="shared" si="47"/>
        <v>0</v>
      </c>
      <c r="EH37" t="b">
        <f t="shared" si="47"/>
        <v>0</v>
      </c>
      <c r="EI37" t="b">
        <f t="shared" si="47"/>
        <v>0</v>
      </c>
      <c r="EJ37" t="b">
        <f t="shared" si="47"/>
        <v>0</v>
      </c>
      <c r="EK37" t="b">
        <f t="shared" si="47"/>
        <v>0</v>
      </c>
      <c r="EL37" t="b">
        <f t="shared" si="47"/>
        <v>0</v>
      </c>
      <c r="EM37" t="b">
        <f t="shared" si="47"/>
        <v>0</v>
      </c>
      <c r="EN37" t="b">
        <f t="shared" si="47"/>
        <v>0</v>
      </c>
      <c r="EO37" t="b">
        <f t="shared" si="47"/>
        <v>0</v>
      </c>
      <c r="EP37" t="b">
        <f t="shared" si="47"/>
        <v>0</v>
      </c>
      <c r="EQ37" t="b">
        <f t="shared" si="47"/>
        <v>0</v>
      </c>
      <c r="ER37" t="b">
        <f t="shared" si="47"/>
        <v>0</v>
      </c>
      <c r="ES37" t="b">
        <f t="shared" si="47"/>
        <v>0</v>
      </c>
      <c r="ET37" t="b">
        <f t="shared" si="47"/>
        <v>0</v>
      </c>
      <c r="EU37" t="b">
        <f t="shared" si="47"/>
        <v>0</v>
      </c>
      <c r="EV37" t="b">
        <f t="shared" si="47"/>
        <v>0</v>
      </c>
      <c r="EW37" t="b">
        <f t="shared" si="47"/>
        <v>0</v>
      </c>
    </row>
    <row r="38" spans="1:153" ht="12.75">
      <c r="A38" t="s">
        <v>55</v>
      </c>
      <c r="B38" s="10">
        <v>2</v>
      </c>
      <c r="C38" s="10">
        <v>0</v>
      </c>
      <c r="D38" s="10">
        <v>0</v>
      </c>
      <c r="E38" s="10">
        <v>0</v>
      </c>
      <c r="F38" s="10">
        <f t="shared" si="13"/>
        <v>2</v>
      </c>
      <c r="G38" s="10">
        <f t="shared" si="14"/>
        <v>0</v>
      </c>
      <c r="H38" s="10">
        <f t="shared" si="9"/>
        <v>2</v>
      </c>
      <c r="I38" s="10">
        <f t="shared" si="20"/>
        <v>0</v>
      </c>
      <c r="J38" s="10">
        <f t="shared" si="15"/>
        <v>0</v>
      </c>
      <c r="K38" s="5">
        <f t="shared" si="21"/>
        <v>0.32957553181060684</v>
      </c>
      <c r="L38" s="8">
        <f t="shared" si="39"/>
        <v>0.3746936957006014</v>
      </c>
      <c r="M38" s="15"/>
      <c r="N38" s="2" t="s">
        <v>124</v>
      </c>
      <c r="O38" s="17">
        <f>O39/O40</f>
        <v>0.43283582089552236</v>
      </c>
      <c r="P38" s="17"/>
      <c r="Q38" s="17"/>
      <c r="R38" s="15"/>
      <c r="U38" s="4"/>
      <c r="V38" s="3"/>
      <c r="W38" s="4"/>
      <c r="X38" s="4"/>
      <c r="Y38" s="4"/>
      <c r="Z38" s="4"/>
      <c r="AA38" s="4"/>
      <c r="AB38" s="4"/>
      <c r="AC38" s="4"/>
      <c r="AD38" s="4"/>
      <c r="AS38" s="2"/>
      <c r="AT38" s="2"/>
      <c r="AU38" s="2"/>
      <c r="AV38" s="2"/>
      <c r="AW38" s="2"/>
      <c r="AX38" s="2"/>
      <c r="AY38" t="b">
        <f t="shared" si="49"/>
        <v>0</v>
      </c>
      <c r="AZ38" t="b">
        <f aca="true" t="shared" si="55" ref="AZ38:BD47">AND($H38=AZ$66,$G38=AZ$67)</f>
        <v>0</v>
      </c>
      <c r="BA38" t="b">
        <f t="shared" si="55"/>
        <v>1</v>
      </c>
      <c r="BB38" t="b">
        <f t="shared" si="55"/>
        <v>0</v>
      </c>
      <c r="BC38" t="b">
        <f t="shared" si="55"/>
        <v>0</v>
      </c>
      <c r="BD38" t="b">
        <f t="shared" si="55"/>
        <v>0</v>
      </c>
      <c r="BE38" t="b">
        <f t="shared" si="52"/>
        <v>0</v>
      </c>
      <c r="BF38" t="b">
        <f t="shared" si="52"/>
        <v>0</v>
      </c>
      <c r="BG38" t="b">
        <f t="shared" si="52"/>
        <v>0</v>
      </c>
      <c r="BH38" t="b">
        <f t="shared" si="52"/>
        <v>0</v>
      </c>
      <c r="BI38" t="b">
        <f t="shared" si="52"/>
        <v>0</v>
      </c>
      <c r="BJ38" t="b">
        <f t="shared" si="52"/>
        <v>0</v>
      </c>
      <c r="BK38" t="b">
        <f t="shared" si="52"/>
        <v>0</v>
      </c>
      <c r="BL38" t="b">
        <f t="shared" si="52"/>
        <v>0</v>
      </c>
      <c r="BM38" t="b">
        <f t="shared" si="52"/>
        <v>0</v>
      </c>
      <c r="BN38" t="b">
        <f t="shared" si="52"/>
        <v>0</v>
      </c>
      <c r="BO38" t="b">
        <f t="shared" si="52"/>
        <v>0</v>
      </c>
      <c r="BP38" t="b">
        <f t="shared" si="52"/>
        <v>0</v>
      </c>
      <c r="BQ38" t="b">
        <f t="shared" si="52"/>
        <v>0</v>
      </c>
      <c r="BR38" t="b">
        <f t="shared" si="52"/>
        <v>0</v>
      </c>
      <c r="BS38" t="b">
        <f t="shared" si="52"/>
        <v>0</v>
      </c>
      <c r="BT38" t="b">
        <f t="shared" si="52"/>
        <v>0</v>
      </c>
      <c r="BU38" t="b">
        <f t="shared" si="52"/>
        <v>0</v>
      </c>
      <c r="BV38" t="b">
        <f t="shared" si="52"/>
        <v>0</v>
      </c>
      <c r="BW38" t="b">
        <f t="shared" si="52"/>
        <v>0</v>
      </c>
      <c r="BX38" t="b">
        <f t="shared" si="52"/>
        <v>0</v>
      </c>
      <c r="BY38" t="b">
        <f t="shared" si="50"/>
        <v>0</v>
      </c>
      <c r="BZ38" t="b">
        <f t="shared" si="50"/>
        <v>0</v>
      </c>
      <c r="CA38" t="b">
        <f t="shared" si="50"/>
        <v>0</v>
      </c>
      <c r="CB38" t="b">
        <f t="shared" si="50"/>
        <v>0</v>
      </c>
      <c r="CC38" t="b">
        <f t="shared" si="50"/>
        <v>0</v>
      </c>
      <c r="CD38" t="b">
        <f t="shared" si="50"/>
        <v>0</v>
      </c>
      <c r="CE38" t="b">
        <f t="shared" si="50"/>
        <v>0</v>
      </c>
      <c r="CF38" t="b">
        <f t="shared" si="53"/>
        <v>0</v>
      </c>
      <c r="CG38" t="b">
        <f t="shared" si="53"/>
        <v>0</v>
      </c>
      <c r="CH38" t="b">
        <f t="shared" si="53"/>
        <v>0</v>
      </c>
      <c r="CI38" t="b">
        <f t="shared" si="53"/>
        <v>0</v>
      </c>
      <c r="CJ38" t="b">
        <f t="shared" si="53"/>
        <v>0</v>
      </c>
      <c r="CK38" t="b">
        <f t="shared" si="53"/>
        <v>0</v>
      </c>
      <c r="CL38" t="b">
        <f t="shared" si="53"/>
        <v>0</v>
      </c>
      <c r="CM38" t="b">
        <f t="shared" si="53"/>
        <v>0</v>
      </c>
      <c r="CN38" t="b">
        <f t="shared" si="53"/>
        <v>0</v>
      </c>
      <c r="CO38" t="b">
        <f t="shared" si="53"/>
        <v>0</v>
      </c>
      <c r="CP38" t="b">
        <f t="shared" si="54"/>
        <v>0</v>
      </c>
      <c r="CQ38" t="b">
        <f t="shared" si="54"/>
        <v>0</v>
      </c>
      <c r="CR38" t="b">
        <f t="shared" si="54"/>
        <v>0</v>
      </c>
      <c r="CS38" t="b">
        <f t="shared" si="54"/>
        <v>0</v>
      </c>
      <c r="CT38" t="b">
        <f t="shared" si="54"/>
        <v>0</v>
      </c>
      <c r="CU38" t="b">
        <f t="shared" si="54"/>
        <v>0</v>
      </c>
      <c r="CV38" t="b">
        <f t="shared" si="54"/>
        <v>0</v>
      </c>
      <c r="CW38" t="b">
        <f t="shared" si="54"/>
        <v>0</v>
      </c>
      <c r="CX38" t="b">
        <f t="shared" si="54"/>
        <v>0</v>
      </c>
      <c r="CY38" t="b">
        <f t="shared" si="51"/>
        <v>0</v>
      </c>
      <c r="CZ38" t="b">
        <f t="shared" si="51"/>
        <v>0</v>
      </c>
      <c r="DA38" t="b">
        <f t="shared" si="51"/>
        <v>0</v>
      </c>
      <c r="DB38" t="b">
        <f t="shared" si="51"/>
        <v>0</v>
      </c>
      <c r="DC38" t="b">
        <f t="shared" si="51"/>
        <v>0</v>
      </c>
      <c r="DD38" t="b">
        <f t="shared" si="51"/>
        <v>0</v>
      </c>
      <c r="DE38" t="b">
        <f t="shared" si="51"/>
        <v>0</v>
      </c>
      <c r="DF38" t="b">
        <f t="shared" si="51"/>
        <v>0</v>
      </c>
      <c r="DG38" t="b">
        <f t="shared" si="51"/>
        <v>0</v>
      </c>
      <c r="DH38" t="b">
        <f t="shared" si="48"/>
        <v>0</v>
      </c>
      <c r="DI38" t="b">
        <f t="shared" si="48"/>
        <v>0</v>
      </c>
      <c r="DJ38" t="b">
        <f t="shared" si="48"/>
        <v>0</v>
      </c>
      <c r="DK38" t="b">
        <f t="shared" si="48"/>
        <v>0</v>
      </c>
      <c r="DL38" t="b">
        <f t="shared" si="48"/>
        <v>0</v>
      </c>
      <c r="DM38" t="b">
        <f t="shared" si="48"/>
        <v>0</v>
      </c>
      <c r="DN38" t="b">
        <f t="shared" si="48"/>
        <v>0</v>
      </c>
      <c r="DO38" t="b">
        <f t="shared" si="48"/>
        <v>0</v>
      </c>
      <c r="DP38" t="b">
        <f t="shared" si="48"/>
        <v>0</v>
      </c>
      <c r="DQ38" t="b">
        <f t="shared" si="48"/>
        <v>0</v>
      </c>
      <c r="DR38" t="b">
        <f t="shared" si="48"/>
        <v>0</v>
      </c>
      <c r="DS38" t="b">
        <f t="shared" si="48"/>
        <v>0</v>
      </c>
      <c r="DT38" t="b">
        <f t="shared" si="48"/>
        <v>0</v>
      </c>
      <c r="DU38" t="b">
        <f t="shared" si="48"/>
        <v>0</v>
      </c>
      <c r="DV38" t="b">
        <f t="shared" si="48"/>
        <v>0</v>
      </c>
      <c r="DW38" t="b">
        <f t="shared" si="47"/>
        <v>0</v>
      </c>
      <c r="DX38" t="b">
        <f t="shared" si="47"/>
        <v>0</v>
      </c>
      <c r="DY38" t="b">
        <f t="shared" si="47"/>
        <v>0</v>
      </c>
      <c r="DZ38" t="b">
        <f t="shared" si="47"/>
        <v>0</v>
      </c>
      <c r="EA38" t="b">
        <f t="shared" si="47"/>
        <v>0</v>
      </c>
      <c r="EB38" t="b">
        <f t="shared" si="47"/>
        <v>0</v>
      </c>
      <c r="EC38" t="b">
        <f t="shared" si="47"/>
        <v>0</v>
      </c>
      <c r="ED38" t="b">
        <f t="shared" si="47"/>
        <v>0</v>
      </c>
      <c r="EE38" t="b">
        <f t="shared" si="47"/>
        <v>0</v>
      </c>
      <c r="EF38" t="b">
        <f t="shared" si="47"/>
        <v>0</v>
      </c>
      <c r="EG38" t="b">
        <f t="shared" si="47"/>
        <v>0</v>
      </c>
      <c r="EH38" t="b">
        <f t="shared" si="47"/>
        <v>0</v>
      </c>
      <c r="EI38" t="b">
        <f t="shared" si="47"/>
        <v>0</v>
      </c>
      <c r="EJ38" t="b">
        <f t="shared" si="47"/>
        <v>0</v>
      </c>
      <c r="EK38" t="b">
        <f t="shared" si="47"/>
        <v>0</v>
      </c>
      <c r="EL38" t="b">
        <f t="shared" si="47"/>
        <v>0</v>
      </c>
      <c r="EM38" t="b">
        <f t="shared" si="47"/>
        <v>0</v>
      </c>
      <c r="EN38" t="b">
        <f t="shared" si="47"/>
        <v>0</v>
      </c>
      <c r="EO38" t="b">
        <f t="shared" si="47"/>
        <v>0</v>
      </c>
      <c r="EP38" t="b">
        <f t="shared" si="47"/>
        <v>0</v>
      </c>
      <c r="EQ38" t="b">
        <f t="shared" si="47"/>
        <v>0</v>
      </c>
      <c r="ER38" t="b">
        <f t="shared" si="47"/>
        <v>0</v>
      </c>
      <c r="ES38" t="b">
        <f t="shared" si="47"/>
        <v>0</v>
      </c>
      <c r="ET38" t="b">
        <f t="shared" si="47"/>
        <v>0</v>
      </c>
      <c r="EU38" t="b">
        <f t="shared" si="47"/>
        <v>0</v>
      </c>
      <c r="EV38" t="b">
        <f t="shared" si="47"/>
        <v>0</v>
      </c>
      <c r="EW38" t="b">
        <f t="shared" si="47"/>
        <v>0</v>
      </c>
    </row>
    <row r="39" spans="1:153" ht="12.75">
      <c r="A39" t="s">
        <v>57</v>
      </c>
      <c r="B39" s="10">
        <v>2</v>
      </c>
      <c r="C39" s="10">
        <v>0</v>
      </c>
      <c r="D39" s="10">
        <v>0</v>
      </c>
      <c r="E39" s="10">
        <v>0</v>
      </c>
      <c r="F39" s="10">
        <f t="shared" si="13"/>
        <v>2</v>
      </c>
      <c r="G39" s="10">
        <f t="shared" si="14"/>
        <v>0</v>
      </c>
      <c r="H39" s="10">
        <f t="shared" si="9"/>
        <v>2</v>
      </c>
      <c r="I39" s="10">
        <f t="shared" si="20"/>
        <v>0</v>
      </c>
      <c r="J39" s="10">
        <f t="shared" si="15"/>
        <v>0</v>
      </c>
      <c r="K39" s="5">
        <f t="shared" si="21"/>
        <v>0.32957553181060684</v>
      </c>
      <c r="L39" s="8">
        <f t="shared" si="39"/>
        <v>0.3746936957006014</v>
      </c>
      <c r="M39" s="15"/>
      <c r="N39" s="2" t="s">
        <v>141</v>
      </c>
      <c r="O39" s="18">
        <f>SUM(G16:G40)</f>
        <v>29</v>
      </c>
      <c r="P39" s="17"/>
      <c r="Q39" s="17"/>
      <c r="R39" s="15"/>
      <c r="U39" s="4"/>
      <c r="V39" s="3"/>
      <c r="W39" s="4"/>
      <c r="X39" s="4"/>
      <c r="Y39" s="4"/>
      <c r="Z39" s="4"/>
      <c r="AA39" s="4"/>
      <c r="AB39" s="4"/>
      <c r="AC39" s="4"/>
      <c r="AD39" s="4"/>
      <c r="AS39" s="2"/>
      <c r="AT39" s="2"/>
      <c r="AU39" s="2"/>
      <c r="AV39" s="2"/>
      <c r="AW39" s="2"/>
      <c r="AX39" s="2"/>
      <c r="AY39" t="b">
        <f t="shared" si="49"/>
        <v>0</v>
      </c>
      <c r="AZ39" t="b">
        <f t="shared" si="55"/>
        <v>0</v>
      </c>
      <c r="BA39" t="b">
        <f t="shared" si="55"/>
        <v>1</v>
      </c>
      <c r="BB39" t="b">
        <f t="shared" si="55"/>
        <v>0</v>
      </c>
      <c r="BC39" t="b">
        <f t="shared" si="55"/>
        <v>0</v>
      </c>
      <c r="BD39" t="b">
        <f t="shared" si="55"/>
        <v>0</v>
      </c>
      <c r="BE39" t="b">
        <f t="shared" si="52"/>
        <v>0</v>
      </c>
      <c r="BF39" t="b">
        <f t="shared" si="52"/>
        <v>0</v>
      </c>
      <c r="BG39" t="b">
        <f t="shared" si="52"/>
        <v>0</v>
      </c>
      <c r="BH39" t="b">
        <f t="shared" si="52"/>
        <v>0</v>
      </c>
      <c r="BI39" t="b">
        <f t="shared" si="52"/>
        <v>0</v>
      </c>
      <c r="BJ39" t="b">
        <f t="shared" si="52"/>
        <v>0</v>
      </c>
      <c r="BK39" t="b">
        <f t="shared" si="52"/>
        <v>0</v>
      </c>
      <c r="BL39" t="b">
        <f t="shared" si="52"/>
        <v>0</v>
      </c>
      <c r="BM39" t="b">
        <f t="shared" si="52"/>
        <v>0</v>
      </c>
      <c r="BN39" t="b">
        <f t="shared" si="52"/>
        <v>0</v>
      </c>
      <c r="BO39" t="b">
        <f t="shared" si="52"/>
        <v>0</v>
      </c>
      <c r="BP39" t="b">
        <f t="shared" si="52"/>
        <v>0</v>
      </c>
      <c r="BQ39" t="b">
        <f t="shared" si="52"/>
        <v>0</v>
      </c>
      <c r="BR39" t="b">
        <f t="shared" si="52"/>
        <v>0</v>
      </c>
      <c r="BS39" t="b">
        <f t="shared" si="52"/>
        <v>0</v>
      </c>
      <c r="BT39" t="b">
        <f t="shared" si="52"/>
        <v>0</v>
      </c>
      <c r="BU39" t="b">
        <f t="shared" si="52"/>
        <v>0</v>
      </c>
      <c r="BV39" t="b">
        <f t="shared" si="52"/>
        <v>0</v>
      </c>
      <c r="BW39" t="b">
        <f t="shared" si="52"/>
        <v>0</v>
      </c>
      <c r="BX39" t="b">
        <f t="shared" si="52"/>
        <v>0</v>
      </c>
      <c r="BY39" t="b">
        <f t="shared" si="50"/>
        <v>0</v>
      </c>
      <c r="BZ39" t="b">
        <f t="shared" si="50"/>
        <v>0</v>
      </c>
      <c r="CA39" t="b">
        <f t="shared" si="50"/>
        <v>0</v>
      </c>
      <c r="CB39" t="b">
        <f t="shared" si="50"/>
        <v>0</v>
      </c>
      <c r="CC39" t="b">
        <f t="shared" si="50"/>
        <v>0</v>
      </c>
      <c r="CD39" t="b">
        <f t="shared" si="50"/>
        <v>0</v>
      </c>
      <c r="CE39" t="b">
        <f t="shared" si="50"/>
        <v>0</v>
      </c>
      <c r="CF39" t="b">
        <f t="shared" si="53"/>
        <v>0</v>
      </c>
      <c r="CG39" t="b">
        <f t="shared" si="53"/>
        <v>0</v>
      </c>
      <c r="CH39" t="b">
        <f t="shared" si="53"/>
        <v>0</v>
      </c>
      <c r="CI39" t="b">
        <f t="shared" si="53"/>
        <v>0</v>
      </c>
      <c r="CJ39" t="b">
        <f t="shared" si="53"/>
        <v>0</v>
      </c>
      <c r="CK39" t="b">
        <f t="shared" si="53"/>
        <v>0</v>
      </c>
      <c r="CL39" t="b">
        <f t="shared" si="53"/>
        <v>0</v>
      </c>
      <c r="CM39" t="b">
        <f t="shared" si="53"/>
        <v>0</v>
      </c>
      <c r="CN39" t="b">
        <f t="shared" si="53"/>
        <v>0</v>
      </c>
      <c r="CO39" t="b">
        <f t="shared" si="53"/>
        <v>0</v>
      </c>
      <c r="CP39" t="b">
        <f t="shared" si="54"/>
        <v>0</v>
      </c>
      <c r="CQ39" t="b">
        <f t="shared" si="54"/>
        <v>0</v>
      </c>
      <c r="CR39" t="b">
        <f t="shared" si="54"/>
        <v>0</v>
      </c>
      <c r="CS39" t="b">
        <f t="shared" si="54"/>
        <v>0</v>
      </c>
      <c r="CT39" t="b">
        <f t="shared" si="54"/>
        <v>0</v>
      </c>
      <c r="CU39" t="b">
        <f t="shared" si="54"/>
        <v>0</v>
      </c>
      <c r="CV39" t="b">
        <f t="shared" si="54"/>
        <v>0</v>
      </c>
      <c r="CW39" t="b">
        <f t="shared" si="54"/>
        <v>0</v>
      </c>
      <c r="CX39" t="b">
        <f t="shared" si="54"/>
        <v>0</v>
      </c>
      <c r="CY39" t="b">
        <f t="shared" si="51"/>
        <v>0</v>
      </c>
      <c r="CZ39" t="b">
        <f t="shared" si="51"/>
        <v>0</v>
      </c>
      <c r="DA39" t="b">
        <f t="shared" si="51"/>
        <v>0</v>
      </c>
      <c r="DB39" t="b">
        <f t="shared" si="51"/>
        <v>0</v>
      </c>
      <c r="DC39" t="b">
        <f t="shared" si="51"/>
        <v>0</v>
      </c>
      <c r="DD39" t="b">
        <f t="shared" si="51"/>
        <v>0</v>
      </c>
      <c r="DE39" t="b">
        <f t="shared" si="51"/>
        <v>0</v>
      </c>
      <c r="DF39" t="b">
        <f t="shared" si="51"/>
        <v>0</v>
      </c>
      <c r="DG39" t="b">
        <f t="shared" si="51"/>
        <v>0</v>
      </c>
      <c r="DH39" t="b">
        <f t="shared" si="48"/>
        <v>0</v>
      </c>
      <c r="DI39" t="b">
        <f t="shared" si="48"/>
        <v>0</v>
      </c>
      <c r="DJ39" t="b">
        <f t="shared" si="48"/>
        <v>0</v>
      </c>
      <c r="DK39" t="b">
        <f t="shared" si="48"/>
        <v>0</v>
      </c>
      <c r="DL39" t="b">
        <f t="shared" si="48"/>
        <v>0</v>
      </c>
      <c r="DM39" t="b">
        <f t="shared" si="48"/>
        <v>0</v>
      </c>
      <c r="DN39" t="b">
        <f t="shared" si="48"/>
        <v>0</v>
      </c>
      <c r="DO39" t="b">
        <f t="shared" si="48"/>
        <v>0</v>
      </c>
      <c r="DP39" t="b">
        <f t="shared" si="48"/>
        <v>0</v>
      </c>
      <c r="DQ39" t="b">
        <f t="shared" si="48"/>
        <v>0</v>
      </c>
      <c r="DR39" t="b">
        <f t="shared" si="48"/>
        <v>0</v>
      </c>
      <c r="DS39" t="b">
        <f t="shared" si="48"/>
        <v>0</v>
      </c>
      <c r="DT39" t="b">
        <f t="shared" si="48"/>
        <v>0</v>
      </c>
      <c r="DU39" t="b">
        <f t="shared" si="48"/>
        <v>0</v>
      </c>
      <c r="DV39" t="b">
        <f t="shared" si="48"/>
        <v>0</v>
      </c>
      <c r="DW39" t="b">
        <f t="shared" si="47"/>
        <v>0</v>
      </c>
      <c r="DX39" t="b">
        <f t="shared" si="47"/>
        <v>0</v>
      </c>
      <c r="DY39" t="b">
        <f t="shared" si="47"/>
        <v>0</v>
      </c>
      <c r="DZ39" t="b">
        <f t="shared" si="47"/>
        <v>0</v>
      </c>
      <c r="EA39" t="b">
        <f t="shared" si="47"/>
        <v>0</v>
      </c>
      <c r="EB39" t="b">
        <f t="shared" si="47"/>
        <v>0</v>
      </c>
      <c r="EC39" t="b">
        <f t="shared" si="47"/>
        <v>0</v>
      </c>
      <c r="ED39" t="b">
        <f t="shared" si="47"/>
        <v>0</v>
      </c>
      <c r="EE39" t="b">
        <f t="shared" si="47"/>
        <v>0</v>
      </c>
      <c r="EF39" t="b">
        <f t="shared" si="47"/>
        <v>0</v>
      </c>
      <c r="EG39" t="b">
        <f t="shared" si="47"/>
        <v>0</v>
      </c>
      <c r="EH39" t="b">
        <f t="shared" si="47"/>
        <v>0</v>
      </c>
      <c r="EI39" t="b">
        <f t="shared" si="47"/>
        <v>0</v>
      </c>
      <c r="EJ39" t="b">
        <f t="shared" si="47"/>
        <v>0</v>
      </c>
      <c r="EK39" t="b">
        <f t="shared" si="47"/>
        <v>0</v>
      </c>
      <c r="EL39" t="b">
        <f t="shared" si="47"/>
        <v>0</v>
      </c>
      <c r="EM39" t="b">
        <f t="shared" si="47"/>
        <v>0</v>
      </c>
      <c r="EN39" t="b">
        <f t="shared" si="47"/>
        <v>0</v>
      </c>
      <c r="EO39" t="b">
        <f t="shared" si="47"/>
        <v>0</v>
      </c>
      <c r="EP39" t="b">
        <f t="shared" si="47"/>
        <v>0</v>
      </c>
      <c r="EQ39" t="b">
        <f t="shared" si="47"/>
        <v>0</v>
      </c>
      <c r="ER39" t="b">
        <f t="shared" si="47"/>
        <v>0</v>
      </c>
      <c r="ES39" t="b">
        <f t="shared" si="47"/>
        <v>0</v>
      </c>
      <c r="ET39" t="b">
        <f t="shared" si="47"/>
        <v>0</v>
      </c>
      <c r="EU39" t="b">
        <f t="shared" si="47"/>
        <v>0</v>
      </c>
      <c r="EV39" t="b">
        <f t="shared" si="47"/>
        <v>0</v>
      </c>
      <c r="EW39" t="b">
        <f t="shared" si="47"/>
        <v>0</v>
      </c>
    </row>
    <row r="40" spans="1:153" ht="12.75">
      <c r="A40" t="s">
        <v>58</v>
      </c>
      <c r="B40" s="10">
        <v>2</v>
      </c>
      <c r="C40" s="10">
        <v>0</v>
      </c>
      <c r="D40" s="10">
        <v>0</v>
      </c>
      <c r="E40" s="10">
        <v>0</v>
      </c>
      <c r="F40" s="10">
        <f t="shared" si="13"/>
        <v>2</v>
      </c>
      <c r="G40" s="10">
        <f t="shared" si="14"/>
        <v>0</v>
      </c>
      <c r="H40" s="10">
        <f t="shared" si="9"/>
        <v>2</v>
      </c>
      <c r="I40" s="10">
        <f t="shared" si="20"/>
        <v>0</v>
      </c>
      <c r="J40" s="10">
        <f t="shared" si="15"/>
        <v>0</v>
      </c>
      <c r="K40" s="5">
        <f t="shared" si="21"/>
        <v>0.32957553181060684</v>
      </c>
      <c r="L40" s="8">
        <f t="shared" si="39"/>
        <v>0.3746936957006014</v>
      </c>
      <c r="M40" s="15"/>
      <c r="N40" s="17" t="s">
        <v>123</v>
      </c>
      <c r="O40" s="18">
        <f>SUM(H16:H40)</f>
        <v>67</v>
      </c>
      <c r="P40" s="17"/>
      <c r="Q40" s="17"/>
      <c r="AS40" s="2"/>
      <c r="AT40" s="2"/>
      <c r="AU40" s="2"/>
      <c r="AV40" s="2"/>
      <c r="AW40" s="2"/>
      <c r="AX40" s="2"/>
      <c r="AY40" t="b">
        <f t="shared" si="49"/>
        <v>0</v>
      </c>
      <c r="AZ40" t="b">
        <f t="shared" si="55"/>
        <v>0</v>
      </c>
      <c r="BA40" t="b">
        <f t="shared" si="55"/>
        <v>1</v>
      </c>
      <c r="BB40" t="b">
        <f t="shared" si="55"/>
        <v>0</v>
      </c>
      <c r="BC40" t="b">
        <f t="shared" si="55"/>
        <v>0</v>
      </c>
      <c r="BD40" t="b">
        <f t="shared" si="55"/>
        <v>0</v>
      </c>
      <c r="BE40" t="b">
        <f t="shared" si="52"/>
        <v>0</v>
      </c>
      <c r="BF40" t="b">
        <f t="shared" si="52"/>
        <v>0</v>
      </c>
      <c r="BG40" t="b">
        <f t="shared" si="52"/>
        <v>0</v>
      </c>
      <c r="BH40" t="b">
        <f t="shared" si="52"/>
        <v>0</v>
      </c>
      <c r="BI40" t="b">
        <f t="shared" si="52"/>
        <v>0</v>
      </c>
      <c r="BJ40" t="b">
        <f t="shared" si="52"/>
        <v>0</v>
      </c>
      <c r="BK40" t="b">
        <f t="shared" si="52"/>
        <v>0</v>
      </c>
      <c r="BL40" t="b">
        <f t="shared" si="52"/>
        <v>0</v>
      </c>
      <c r="BM40" t="b">
        <f t="shared" si="52"/>
        <v>0</v>
      </c>
      <c r="BN40" t="b">
        <f t="shared" si="52"/>
        <v>0</v>
      </c>
      <c r="BO40" t="b">
        <f t="shared" si="52"/>
        <v>0</v>
      </c>
      <c r="BP40" t="b">
        <f t="shared" si="52"/>
        <v>0</v>
      </c>
      <c r="BQ40" t="b">
        <f t="shared" si="52"/>
        <v>0</v>
      </c>
      <c r="BR40" t="b">
        <f t="shared" si="52"/>
        <v>0</v>
      </c>
      <c r="BS40" t="b">
        <f t="shared" si="52"/>
        <v>0</v>
      </c>
      <c r="BT40" t="b">
        <f t="shared" si="52"/>
        <v>0</v>
      </c>
      <c r="BU40" t="b">
        <f t="shared" si="52"/>
        <v>0</v>
      </c>
      <c r="BV40" t="b">
        <f t="shared" si="52"/>
        <v>0</v>
      </c>
      <c r="BW40" t="b">
        <f t="shared" si="52"/>
        <v>0</v>
      </c>
      <c r="BX40" t="b">
        <f t="shared" si="52"/>
        <v>0</v>
      </c>
      <c r="BY40" t="b">
        <f t="shared" si="50"/>
        <v>0</v>
      </c>
      <c r="BZ40" t="b">
        <f t="shared" si="50"/>
        <v>0</v>
      </c>
      <c r="CA40" t="b">
        <f t="shared" si="50"/>
        <v>0</v>
      </c>
      <c r="CB40" t="b">
        <f t="shared" si="50"/>
        <v>0</v>
      </c>
      <c r="CC40" t="b">
        <f t="shared" si="50"/>
        <v>0</v>
      </c>
      <c r="CD40" t="b">
        <f t="shared" si="50"/>
        <v>0</v>
      </c>
      <c r="CE40" t="b">
        <f t="shared" si="50"/>
        <v>0</v>
      </c>
      <c r="CF40" t="b">
        <f t="shared" si="53"/>
        <v>0</v>
      </c>
      <c r="CG40" t="b">
        <f t="shared" si="53"/>
        <v>0</v>
      </c>
      <c r="CH40" t="b">
        <f t="shared" si="53"/>
        <v>0</v>
      </c>
      <c r="CI40" t="b">
        <f t="shared" si="53"/>
        <v>0</v>
      </c>
      <c r="CJ40" t="b">
        <f t="shared" si="53"/>
        <v>0</v>
      </c>
      <c r="CK40" t="b">
        <f t="shared" si="53"/>
        <v>0</v>
      </c>
      <c r="CL40" t="b">
        <f t="shared" si="53"/>
        <v>0</v>
      </c>
      <c r="CM40" t="b">
        <f t="shared" si="53"/>
        <v>0</v>
      </c>
      <c r="CN40" t="b">
        <f t="shared" si="53"/>
        <v>0</v>
      </c>
      <c r="CO40" t="b">
        <f t="shared" si="53"/>
        <v>0</v>
      </c>
      <c r="CP40" t="b">
        <f t="shared" si="54"/>
        <v>0</v>
      </c>
      <c r="CQ40" t="b">
        <f t="shared" si="54"/>
        <v>0</v>
      </c>
      <c r="CR40" t="b">
        <f t="shared" si="54"/>
        <v>0</v>
      </c>
      <c r="CS40" t="b">
        <f t="shared" si="54"/>
        <v>0</v>
      </c>
      <c r="CT40" t="b">
        <f t="shared" si="54"/>
        <v>0</v>
      </c>
      <c r="CU40" t="b">
        <f t="shared" si="54"/>
        <v>0</v>
      </c>
      <c r="CV40" t="b">
        <f t="shared" si="54"/>
        <v>0</v>
      </c>
      <c r="CW40" t="b">
        <f t="shared" si="54"/>
        <v>0</v>
      </c>
      <c r="CX40" t="b">
        <f t="shared" si="54"/>
        <v>0</v>
      </c>
      <c r="CY40" t="b">
        <f t="shared" si="51"/>
        <v>0</v>
      </c>
      <c r="CZ40" t="b">
        <f t="shared" si="51"/>
        <v>0</v>
      </c>
      <c r="DA40" t="b">
        <f t="shared" si="51"/>
        <v>0</v>
      </c>
      <c r="DB40" t="b">
        <f t="shared" si="51"/>
        <v>0</v>
      </c>
      <c r="DC40" t="b">
        <f t="shared" si="51"/>
        <v>0</v>
      </c>
      <c r="DD40" t="b">
        <f t="shared" si="51"/>
        <v>0</v>
      </c>
      <c r="DE40" t="b">
        <f t="shared" si="51"/>
        <v>0</v>
      </c>
      <c r="DF40" t="b">
        <f t="shared" si="51"/>
        <v>0</v>
      </c>
      <c r="DG40" t="b">
        <f t="shared" si="51"/>
        <v>0</v>
      </c>
      <c r="DH40" t="b">
        <f t="shared" si="48"/>
        <v>0</v>
      </c>
      <c r="DI40" t="b">
        <f t="shared" si="48"/>
        <v>0</v>
      </c>
      <c r="DJ40" t="b">
        <f t="shared" si="48"/>
        <v>0</v>
      </c>
      <c r="DK40" t="b">
        <f t="shared" si="48"/>
        <v>0</v>
      </c>
      <c r="DL40" t="b">
        <f t="shared" si="48"/>
        <v>0</v>
      </c>
      <c r="DM40" t="b">
        <f t="shared" si="48"/>
        <v>0</v>
      </c>
      <c r="DN40" t="b">
        <f t="shared" si="48"/>
        <v>0</v>
      </c>
      <c r="DO40" t="b">
        <f t="shared" si="48"/>
        <v>0</v>
      </c>
      <c r="DP40" t="b">
        <f t="shared" si="48"/>
        <v>0</v>
      </c>
      <c r="DQ40" t="b">
        <f t="shared" si="48"/>
        <v>0</v>
      </c>
      <c r="DR40" t="b">
        <f t="shared" si="48"/>
        <v>0</v>
      </c>
      <c r="DS40" t="b">
        <f t="shared" si="48"/>
        <v>0</v>
      </c>
      <c r="DT40" t="b">
        <f t="shared" si="48"/>
        <v>0</v>
      </c>
      <c r="DU40" t="b">
        <f t="shared" si="48"/>
        <v>0</v>
      </c>
      <c r="DV40" t="b">
        <f t="shared" si="48"/>
        <v>0</v>
      </c>
      <c r="DW40" t="b">
        <f t="shared" si="47"/>
        <v>0</v>
      </c>
      <c r="DX40" t="b">
        <f t="shared" si="47"/>
        <v>0</v>
      </c>
      <c r="DY40" t="b">
        <f t="shared" si="47"/>
        <v>0</v>
      </c>
      <c r="DZ40" t="b">
        <f t="shared" si="47"/>
        <v>0</v>
      </c>
      <c r="EA40" t="b">
        <f t="shared" si="47"/>
        <v>0</v>
      </c>
      <c r="EB40" t="b">
        <f t="shared" si="47"/>
        <v>0</v>
      </c>
      <c r="EC40" t="b">
        <f t="shared" si="47"/>
        <v>0</v>
      </c>
      <c r="ED40" t="b">
        <f t="shared" si="47"/>
        <v>0</v>
      </c>
      <c r="EE40" t="b">
        <f t="shared" si="47"/>
        <v>0</v>
      </c>
      <c r="EF40" t="b">
        <f t="shared" si="47"/>
        <v>0</v>
      </c>
      <c r="EG40" t="b">
        <f t="shared" si="47"/>
        <v>0</v>
      </c>
      <c r="EH40" t="b">
        <f t="shared" si="47"/>
        <v>0</v>
      </c>
      <c r="EI40" t="b">
        <f t="shared" si="47"/>
        <v>0</v>
      </c>
      <c r="EJ40" t="b">
        <f t="shared" si="47"/>
        <v>0</v>
      </c>
      <c r="EK40" t="b">
        <f t="shared" si="47"/>
        <v>0</v>
      </c>
      <c r="EL40" t="b">
        <f t="shared" si="47"/>
        <v>0</v>
      </c>
      <c r="EM40" t="b">
        <f t="shared" si="47"/>
        <v>0</v>
      </c>
      <c r="EN40" t="b">
        <f t="shared" si="47"/>
        <v>0</v>
      </c>
      <c r="EO40" t="b">
        <f t="shared" si="47"/>
        <v>0</v>
      </c>
      <c r="EP40" t="b">
        <f t="shared" si="47"/>
        <v>0</v>
      </c>
      <c r="EQ40" t="b">
        <f t="shared" si="47"/>
        <v>0</v>
      </c>
      <c r="ER40" t="b">
        <f t="shared" si="47"/>
        <v>0</v>
      </c>
      <c r="ES40" t="b">
        <f t="shared" si="47"/>
        <v>0</v>
      </c>
      <c r="ET40" t="b">
        <f t="shared" si="47"/>
        <v>0</v>
      </c>
      <c r="EU40" t="b">
        <f t="shared" si="47"/>
        <v>0</v>
      </c>
      <c r="EV40" t="b">
        <f t="shared" si="47"/>
        <v>0</v>
      </c>
      <c r="EW40" t="b">
        <f t="shared" si="47"/>
        <v>0</v>
      </c>
    </row>
    <row r="41" spans="1:153" ht="12.75">
      <c r="A41" t="s">
        <v>1</v>
      </c>
      <c r="B41">
        <v>1</v>
      </c>
      <c r="C41">
        <v>0</v>
      </c>
      <c r="D41">
        <v>0</v>
      </c>
      <c r="E41">
        <v>0</v>
      </c>
      <c r="F41">
        <f t="shared" si="13"/>
        <v>1</v>
      </c>
      <c r="G41">
        <f t="shared" si="14"/>
        <v>0</v>
      </c>
      <c r="H41">
        <f t="shared" si="9"/>
        <v>1</v>
      </c>
      <c r="I41">
        <f t="shared" si="20"/>
        <v>0</v>
      </c>
      <c r="J41" s="2">
        <f t="shared" si="15"/>
        <v>0</v>
      </c>
      <c r="K41" s="5">
        <f t="shared" si="21"/>
        <v>0.16478776590530342</v>
      </c>
      <c r="L41" s="5"/>
      <c r="M41" s="15"/>
      <c r="N41" s="12" t="s">
        <v>298</v>
      </c>
      <c r="O41" s="17">
        <f>O38*(1-O38)/O37</f>
        <v>0.009819558921808868</v>
      </c>
      <c r="P41" s="17">
        <f>SQRT(O41)</f>
        <v>0.09909368759819602</v>
      </c>
      <c r="Q41" s="12" t="s">
        <v>300</v>
      </c>
      <c r="R41" s="15"/>
      <c r="S41" t="s">
        <v>297</v>
      </c>
      <c r="U41" s="4">
        <f>1/(2*V26)</f>
        <v>0.0049504950495049506</v>
      </c>
      <c r="V41" s="4"/>
      <c r="AS41" s="2"/>
      <c r="AT41" s="2"/>
      <c r="AU41" s="2"/>
      <c r="AV41" s="2"/>
      <c r="AW41" s="2"/>
      <c r="AX41" s="2"/>
      <c r="AY41" t="b">
        <f t="shared" si="49"/>
        <v>1</v>
      </c>
      <c r="AZ41" t="b">
        <f t="shared" si="55"/>
        <v>0</v>
      </c>
      <c r="BA41" t="b">
        <f t="shared" si="55"/>
        <v>0</v>
      </c>
      <c r="BB41" t="b">
        <f t="shared" si="55"/>
        <v>0</v>
      </c>
      <c r="BC41" t="b">
        <f t="shared" si="55"/>
        <v>0</v>
      </c>
      <c r="BD41" t="b">
        <f t="shared" si="55"/>
        <v>0</v>
      </c>
      <c r="BE41" t="b">
        <f t="shared" si="52"/>
        <v>0</v>
      </c>
      <c r="BF41" t="b">
        <f t="shared" si="52"/>
        <v>0</v>
      </c>
      <c r="BG41" t="b">
        <f t="shared" si="52"/>
        <v>0</v>
      </c>
      <c r="BH41" t="b">
        <f t="shared" si="52"/>
        <v>0</v>
      </c>
      <c r="BI41" t="b">
        <f t="shared" si="52"/>
        <v>0</v>
      </c>
      <c r="BJ41" t="b">
        <f t="shared" si="52"/>
        <v>0</v>
      </c>
      <c r="BK41" t="b">
        <f t="shared" si="52"/>
        <v>0</v>
      </c>
      <c r="BL41" t="b">
        <f t="shared" si="52"/>
        <v>0</v>
      </c>
      <c r="BM41" t="b">
        <f t="shared" si="52"/>
        <v>0</v>
      </c>
      <c r="BN41" t="b">
        <f t="shared" si="52"/>
        <v>0</v>
      </c>
      <c r="BO41" t="b">
        <f t="shared" si="52"/>
        <v>0</v>
      </c>
      <c r="BP41" t="b">
        <f t="shared" si="52"/>
        <v>0</v>
      </c>
      <c r="BQ41" t="b">
        <f t="shared" si="52"/>
        <v>0</v>
      </c>
      <c r="BR41" t="b">
        <f t="shared" si="52"/>
        <v>0</v>
      </c>
      <c r="BS41" t="b">
        <f t="shared" si="52"/>
        <v>0</v>
      </c>
      <c r="BT41" t="b">
        <f t="shared" si="52"/>
        <v>0</v>
      </c>
      <c r="BU41" t="b">
        <f t="shared" si="52"/>
        <v>0</v>
      </c>
      <c r="BV41" t="b">
        <f t="shared" si="52"/>
        <v>0</v>
      </c>
      <c r="BW41" t="b">
        <f t="shared" si="52"/>
        <v>0</v>
      </c>
      <c r="BX41" t="b">
        <f t="shared" si="52"/>
        <v>0</v>
      </c>
      <c r="BY41" t="b">
        <f t="shared" si="50"/>
        <v>0</v>
      </c>
      <c r="BZ41" t="b">
        <f t="shared" si="50"/>
        <v>0</v>
      </c>
      <c r="CA41" t="b">
        <f t="shared" si="50"/>
        <v>0</v>
      </c>
      <c r="CB41" t="b">
        <f t="shared" si="50"/>
        <v>0</v>
      </c>
      <c r="CC41" t="b">
        <f t="shared" si="50"/>
        <v>0</v>
      </c>
      <c r="CD41" t="b">
        <f t="shared" si="50"/>
        <v>0</v>
      </c>
      <c r="CE41" t="b">
        <f t="shared" si="50"/>
        <v>0</v>
      </c>
      <c r="CF41" t="b">
        <f t="shared" si="53"/>
        <v>0</v>
      </c>
      <c r="CG41" t="b">
        <f t="shared" si="53"/>
        <v>0</v>
      </c>
      <c r="CH41" t="b">
        <f t="shared" si="53"/>
        <v>0</v>
      </c>
      <c r="CI41" t="b">
        <f t="shared" si="53"/>
        <v>0</v>
      </c>
      <c r="CJ41" t="b">
        <f t="shared" si="53"/>
        <v>0</v>
      </c>
      <c r="CK41" t="b">
        <f t="shared" si="53"/>
        <v>0</v>
      </c>
      <c r="CL41" t="b">
        <f t="shared" si="53"/>
        <v>0</v>
      </c>
      <c r="CM41" t="b">
        <f t="shared" si="53"/>
        <v>0</v>
      </c>
      <c r="CN41" t="b">
        <f t="shared" si="53"/>
        <v>0</v>
      </c>
      <c r="CO41" t="b">
        <f t="shared" si="53"/>
        <v>0</v>
      </c>
      <c r="CP41" t="b">
        <f t="shared" si="54"/>
        <v>0</v>
      </c>
      <c r="CQ41" t="b">
        <f t="shared" si="54"/>
        <v>0</v>
      </c>
      <c r="CR41" t="b">
        <f t="shared" si="54"/>
        <v>0</v>
      </c>
      <c r="CS41" t="b">
        <f t="shared" si="54"/>
        <v>0</v>
      </c>
      <c r="CT41" t="b">
        <f t="shared" si="54"/>
        <v>0</v>
      </c>
      <c r="CU41" t="b">
        <f t="shared" si="54"/>
        <v>0</v>
      </c>
      <c r="CV41" t="b">
        <f t="shared" si="54"/>
        <v>0</v>
      </c>
      <c r="CW41" t="b">
        <f t="shared" si="54"/>
        <v>0</v>
      </c>
      <c r="CX41" t="b">
        <f t="shared" si="54"/>
        <v>0</v>
      </c>
      <c r="CY41" t="b">
        <f t="shared" si="51"/>
        <v>0</v>
      </c>
      <c r="CZ41" t="b">
        <f t="shared" si="51"/>
        <v>0</v>
      </c>
      <c r="DA41" t="b">
        <f t="shared" si="51"/>
        <v>0</v>
      </c>
      <c r="DB41" t="b">
        <f t="shared" si="51"/>
        <v>0</v>
      </c>
      <c r="DC41" t="b">
        <f t="shared" si="51"/>
        <v>0</v>
      </c>
      <c r="DD41" t="b">
        <f t="shared" si="51"/>
        <v>0</v>
      </c>
      <c r="DE41" t="b">
        <f t="shared" si="51"/>
        <v>0</v>
      </c>
      <c r="DF41" t="b">
        <f t="shared" si="51"/>
        <v>0</v>
      </c>
      <c r="DG41" t="b">
        <f t="shared" si="51"/>
        <v>0</v>
      </c>
      <c r="DH41" t="b">
        <f t="shared" si="48"/>
        <v>0</v>
      </c>
      <c r="DI41" t="b">
        <f t="shared" si="48"/>
        <v>0</v>
      </c>
      <c r="DJ41" t="b">
        <f t="shared" si="48"/>
        <v>0</v>
      </c>
      <c r="DK41" t="b">
        <f t="shared" si="48"/>
        <v>0</v>
      </c>
      <c r="DL41" t="b">
        <f t="shared" si="48"/>
        <v>0</v>
      </c>
      <c r="DM41" t="b">
        <f t="shared" si="48"/>
        <v>0</v>
      </c>
      <c r="DN41" t="b">
        <f t="shared" si="48"/>
        <v>0</v>
      </c>
      <c r="DO41" t="b">
        <f t="shared" si="48"/>
        <v>0</v>
      </c>
      <c r="DP41" t="b">
        <f t="shared" si="48"/>
        <v>0</v>
      </c>
      <c r="DQ41" t="b">
        <f t="shared" si="48"/>
        <v>0</v>
      </c>
      <c r="DR41" t="b">
        <f t="shared" si="48"/>
        <v>0</v>
      </c>
      <c r="DS41" t="b">
        <f t="shared" si="48"/>
        <v>0</v>
      </c>
      <c r="DT41" t="b">
        <f t="shared" si="48"/>
        <v>0</v>
      </c>
      <c r="DU41" t="b">
        <f t="shared" si="48"/>
        <v>0</v>
      </c>
      <c r="DV41" t="b">
        <f t="shared" si="48"/>
        <v>0</v>
      </c>
      <c r="DW41" t="b">
        <f t="shared" si="47"/>
        <v>0</v>
      </c>
      <c r="DX41" t="b">
        <f t="shared" si="47"/>
        <v>0</v>
      </c>
      <c r="DY41" t="b">
        <f t="shared" si="47"/>
        <v>0</v>
      </c>
      <c r="DZ41" t="b">
        <f aca="true" t="shared" si="56" ref="DZ41:EW51">AND($H41=DZ$66,$G41=DZ$67)</f>
        <v>0</v>
      </c>
      <c r="EA41" t="b">
        <f t="shared" si="56"/>
        <v>0</v>
      </c>
      <c r="EB41" t="b">
        <f t="shared" si="56"/>
        <v>0</v>
      </c>
      <c r="EC41" t="b">
        <f t="shared" si="56"/>
        <v>0</v>
      </c>
      <c r="ED41" t="b">
        <f t="shared" si="56"/>
        <v>0</v>
      </c>
      <c r="EE41" t="b">
        <f t="shared" si="56"/>
        <v>0</v>
      </c>
      <c r="EF41" t="b">
        <f t="shared" si="56"/>
        <v>0</v>
      </c>
      <c r="EG41" t="b">
        <f t="shared" si="56"/>
        <v>0</v>
      </c>
      <c r="EH41" t="b">
        <f t="shared" si="56"/>
        <v>0</v>
      </c>
      <c r="EI41" t="b">
        <f t="shared" si="56"/>
        <v>0</v>
      </c>
      <c r="EJ41" t="b">
        <f t="shared" si="56"/>
        <v>0</v>
      </c>
      <c r="EK41" t="b">
        <f t="shared" si="56"/>
        <v>0</v>
      </c>
      <c r="EL41" t="b">
        <f t="shared" si="56"/>
        <v>0</v>
      </c>
      <c r="EM41" t="b">
        <f t="shared" si="56"/>
        <v>0</v>
      </c>
      <c r="EN41" t="b">
        <f t="shared" si="56"/>
        <v>0</v>
      </c>
      <c r="EO41" t="b">
        <f t="shared" si="56"/>
        <v>0</v>
      </c>
      <c r="EP41" t="b">
        <f t="shared" si="56"/>
        <v>0</v>
      </c>
      <c r="EQ41" t="b">
        <f t="shared" si="56"/>
        <v>0</v>
      </c>
      <c r="ER41" t="b">
        <f t="shared" si="56"/>
        <v>0</v>
      </c>
      <c r="ES41" t="b">
        <f t="shared" si="56"/>
        <v>0</v>
      </c>
      <c r="ET41" t="b">
        <f t="shared" si="56"/>
        <v>0</v>
      </c>
      <c r="EU41" t="b">
        <f t="shared" si="56"/>
        <v>0</v>
      </c>
      <c r="EV41" t="b">
        <f t="shared" si="56"/>
        <v>0</v>
      </c>
      <c r="EW41" t="b">
        <f t="shared" si="56"/>
        <v>0</v>
      </c>
    </row>
    <row r="42" spans="1:153" ht="12.75">
      <c r="A42" t="s">
        <v>2</v>
      </c>
      <c r="B42">
        <v>1</v>
      </c>
      <c r="C42">
        <v>0</v>
      </c>
      <c r="D42">
        <v>0</v>
      </c>
      <c r="E42">
        <v>0</v>
      </c>
      <c r="F42">
        <f t="shared" si="13"/>
        <v>1</v>
      </c>
      <c r="G42">
        <f t="shared" si="14"/>
        <v>0</v>
      </c>
      <c r="H42">
        <f t="shared" si="9"/>
        <v>1</v>
      </c>
      <c r="I42">
        <f t="shared" si="20"/>
        <v>0</v>
      </c>
      <c r="J42" s="2">
        <f t="shared" si="15"/>
        <v>0</v>
      </c>
      <c r="K42" s="5">
        <f t="shared" si="21"/>
        <v>0.16478776590530342</v>
      </c>
      <c r="L42" s="5"/>
      <c r="M42" s="15"/>
      <c r="N42" s="12" t="s">
        <v>299</v>
      </c>
      <c r="O42" s="17">
        <f>SUM(L16:L40)/O40*(O37/(O37-1))</f>
        <v>0.1554378295091706</v>
      </c>
      <c r="P42" s="17">
        <f>SQRT(O42)</f>
        <v>0.3942560456215866</v>
      </c>
      <c r="Q42" s="12" t="s">
        <v>301</v>
      </c>
      <c r="R42" s="15"/>
      <c r="T42" t="s">
        <v>295</v>
      </c>
      <c r="U42" s="4">
        <f>U36-U41</f>
        <v>0.38382574756693444</v>
      </c>
      <c r="V42" s="4">
        <f>V36</f>
        <v>61.653288945286256</v>
      </c>
      <c r="W42" s="4">
        <f>SQRT(U42*(1-U42)/V42)</f>
        <v>0.06193565017261281</v>
      </c>
      <c r="X42" s="4">
        <f>$X$23/V42</f>
        <v>0.06230719021347035</v>
      </c>
      <c r="Y42" s="4">
        <f>(U42+X42/2)/(1+X42)</f>
        <v>0.39063968171982305</v>
      </c>
      <c r="Z42" s="4">
        <f>$W$23*SQRT((U42*(1-U42)+X42/4)/V42)/(1+X42)</f>
        <v>0.11797458300166325</v>
      </c>
      <c r="AA42" s="8">
        <f>Y42-Z42</f>
        <v>0.2726650987181598</v>
      </c>
      <c r="AB42" s="4">
        <f>Y42+Z42</f>
        <v>0.5086142647214863</v>
      </c>
      <c r="AC42" s="4">
        <f>U36-AA42</f>
        <v>0.11611114389827959</v>
      </c>
      <c r="AD42" s="4">
        <f>AB42-U36</f>
        <v>0.1198380221050469</v>
      </c>
      <c r="AS42" s="2"/>
      <c r="AT42" s="2"/>
      <c r="AU42" s="2"/>
      <c r="AV42" s="2"/>
      <c r="AW42" s="2"/>
      <c r="AX42" s="2"/>
      <c r="AY42" t="b">
        <f t="shared" si="49"/>
        <v>1</v>
      </c>
      <c r="AZ42" t="b">
        <f t="shared" si="55"/>
        <v>0</v>
      </c>
      <c r="BA42" t="b">
        <f t="shared" si="55"/>
        <v>0</v>
      </c>
      <c r="BB42" t="b">
        <f t="shared" si="55"/>
        <v>0</v>
      </c>
      <c r="BC42" t="b">
        <f t="shared" si="55"/>
        <v>0</v>
      </c>
      <c r="BD42" t="b">
        <f t="shared" si="55"/>
        <v>0</v>
      </c>
      <c r="BE42" t="b">
        <f t="shared" si="52"/>
        <v>0</v>
      </c>
      <c r="BF42" t="b">
        <f t="shared" si="52"/>
        <v>0</v>
      </c>
      <c r="BG42" t="b">
        <f t="shared" si="52"/>
        <v>0</v>
      </c>
      <c r="BH42" t="b">
        <f t="shared" si="52"/>
        <v>0</v>
      </c>
      <c r="BI42" t="b">
        <f t="shared" si="52"/>
        <v>0</v>
      </c>
      <c r="BJ42" t="b">
        <f t="shared" si="52"/>
        <v>0</v>
      </c>
      <c r="BK42" t="b">
        <f t="shared" si="52"/>
        <v>0</v>
      </c>
      <c r="BL42" t="b">
        <f t="shared" si="52"/>
        <v>0</v>
      </c>
      <c r="BM42" t="b">
        <f t="shared" si="52"/>
        <v>0</v>
      </c>
      <c r="BN42" t="b">
        <f t="shared" si="52"/>
        <v>0</v>
      </c>
      <c r="BO42" t="b">
        <f t="shared" si="52"/>
        <v>0</v>
      </c>
      <c r="BP42" t="b">
        <f t="shared" si="52"/>
        <v>0</v>
      </c>
      <c r="BQ42" t="b">
        <f t="shared" si="52"/>
        <v>0</v>
      </c>
      <c r="BR42" t="b">
        <f t="shared" si="52"/>
        <v>0</v>
      </c>
      <c r="BS42" t="b">
        <f t="shared" si="52"/>
        <v>0</v>
      </c>
      <c r="BT42" t="b">
        <f t="shared" si="52"/>
        <v>0</v>
      </c>
      <c r="BU42" t="b">
        <f t="shared" si="52"/>
        <v>0</v>
      </c>
      <c r="BV42" t="b">
        <f t="shared" si="52"/>
        <v>0</v>
      </c>
      <c r="BW42" t="b">
        <f t="shared" si="52"/>
        <v>0</v>
      </c>
      <c r="BX42" t="b">
        <f t="shared" si="52"/>
        <v>0</v>
      </c>
      <c r="BY42" t="b">
        <f t="shared" si="52"/>
        <v>0</v>
      </c>
      <c r="BZ42" t="b">
        <f t="shared" si="52"/>
        <v>0</v>
      </c>
      <c r="CA42" t="b">
        <f t="shared" si="52"/>
        <v>0</v>
      </c>
      <c r="CB42" t="b">
        <f t="shared" si="52"/>
        <v>0</v>
      </c>
      <c r="CC42" t="b">
        <f t="shared" si="52"/>
        <v>0</v>
      </c>
      <c r="CD42" t="b">
        <f t="shared" si="52"/>
        <v>0</v>
      </c>
      <c r="CE42" t="b">
        <f t="shared" si="52"/>
        <v>0</v>
      </c>
      <c r="CF42" t="b">
        <f t="shared" si="52"/>
        <v>0</v>
      </c>
      <c r="CG42" t="b">
        <f t="shared" si="52"/>
        <v>0</v>
      </c>
      <c r="CH42" t="b">
        <f t="shared" si="52"/>
        <v>0</v>
      </c>
      <c r="CI42" t="b">
        <f t="shared" si="52"/>
        <v>0</v>
      </c>
      <c r="CJ42" t="b">
        <f t="shared" si="52"/>
        <v>0</v>
      </c>
      <c r="CK42" t="b">
        <f aca="true" t="shared" si="57" ref="CK42:DP55">AND($H42=CK$66,$G42=CK$67)</f>
        <v>0</v>
      </c>
      <c r="CL42" t="b">
        <f t="shared" si="57"/>
        <v>0</v>
      </c>
      <c r="CM42" t="b">
        <f t="shared" si="57"/>
        <v>0</v>
      </c>
      <c r="CN42" t="b">
        <f t="shared" si="57"/>
        <v>0</v>
      </c>
      <c r="CO42" t="b">
        <f t="shared" si="57"/>
        <v>0</v>
      </c>
      <c r="CP42" t="b">
        <f t="shared" si="57"/>
        <v>0</v>
      </c>
      <c r="CQ42" t="b">
        <f t="shared" si="57"/>
        <v>0</v>
      </c>
      <c r="CR42" t="b">
        <f t="shared" si="57"/>
        <v>0</v>
      </c>
      <c r="CS42" t="b">
        <f t="shared" si="57"/>
        <v>0</v>
      </c>
      <c r="CT42" t="b">
        <f t="shared" si="57"/>
        <v>0</v>
      </c>
      <c r="CU42" t="b">
        <f t="shared" si="57"/>
        <v>0</v>
      </c>
      <c r="CV42" t="b">
        <f t="shared" si="57"/>
        <v>0</v>
      </c>
      <c r="CW42" t="b">
        <f t="shared" si="57"/>
        <v>0</v>
      </c>
      <c r="CX42" t="b">
        <f t="shared" si="57"/>
        <v>0</v>
      </c>
      <c r="CY42" t="b">
        <f t="shared" si="51"/>
        <v>0</v>
      </c>
      <c r="CZ42" t="b">
        <f t="shared" si="51"/>
        <v>0</v>
      </c>
      <c r="DA42" t="b">
        <f t="shared" si="51"/>
        <v>0</v>
      </c>
      <c r="DB42" t="b">
        <f t="shared" si="51"/>
        <v>0</v>
      </c>
      <c r="DC42" t="b">
        <f t="shared" si="51"/>
        <v>0</v>
      </c>
      <c r="DD42" t="b">
        <f t="shared" si="51"/>
        <v>0</v>
      </c>
      <c r="DE42" t="b">
        <f t="shared" si="51"/>
        <v>0</v>
      </c>
      <c r="DF42" t="b">
        <f t="shared" si="51"/>
        <v>0</v>
      </c>
      <c r="DG42" t="b">
        <f t="shared" si="51"/>
        <v>0</v>
      </c>
      <c r="DH42" t="b">
        <f t="shared" si="48"/>
        <v>0</v>
      </c>
      <c r="DI42" t="b">
        <f t="shared" si="48"/>
        <v>0</v>
      </c>
      <c r="DJ42" t="b">
        <f t="shared" si="48"/>
        <v>0</v>
      </c>
      <c r="DK42" t="b">
        <f t="shared" si="48"/>
        <v>0</v>
      </c>
      <c r="DL42" t="b">
        <f t="shared" si="48"/>
        <v>0</v>
      </c>
      <c r="DM42" t="b">
        <f t="shared" si="48"/>
        <v>0</v>
      </c>
      <c r="DN42" t="b">
        <f t="shared" si="48"/>
        <v>0</v>
      </c>
      <c r="DO42" t="b">
        <f t="shared" si="48"/>
        <v>0</v>
      </c>
      <c r="DP42" t="b">
        <f t="shared" si="48"/>
        <v>0</v>
      </c>
      <c r="DQ42" t="b">
        <f t="shared" si="48"/>
        <v>0</v>
      </c>
      <c r="DR42" t="b">
        <f t="shared" si="48"/>
        <v>0</v>
      </c>
      <c r="DS42" t="b">
        <f t="shared" si="48"/>
        <v>0</v>
      </c>
      <c r="DT42" t="b">
        <f t="shared" si="48"/>
        <v>0</v>
      </c>
      <c r="DU42" t="b">
        <f t="shared" si="48"/>
        <v>0</v>
      </c>
      <c r="DV42" t="b">
        <f t="shared" si="48"/>
        <v>0</v>
      </c>
      <c r="DW42" t="b">
        <f aca="true" t="shared" si="58" ref="DW42:DY48">AND($H42=DW$66,$G42=DW$67)</f>
        <v>0</v>
      </c>
      <c r="DX42" t="b">
        <f t="shared" si="58"/>
        <v>0</v>
      </c>
      <c r="DY42" t="b">
        <f t="shared" si="58"/>
        <v>0</v>
      </c>
      <c r="DZ42" t="b">
        <f t="shared" si="56"/>
        <v>0</v>
      </c>
      <c r="EA42" t="b">
        <f t="shared" si="56"/>
        <v>0</v>
      </c>
      <c r="EB42" t="b">
        <f t="shared" si="56"/>
        <v>0</v>
      </c>
      <c r="EC42" t="b">
        <f t="shared" si="56"/>
        <v>0</v>
      </c>
      <c r="ED42" t="b">
        <f t="shared" si="56"/>
        <v>0</v>
      </c>
      <c r="EE42" t="b">
        <f t="shared" si="56"/>
        <v>0</v>
      </c>
      <c r="EF42" t="b">
        <f t="shared" si="56"/>
        <v>0</v>
      </c>
      <c r="EG42" t="b">
        <f t="shared" si="56"/>
        <v>0</v>
      </c>
      <c r="EH42" t="b">
        <f t="shared" si="56"/>
        <v>0</v>
      </c>
      <c r="EI42" t="b">
        <f t="shared" si="56"/>
        <v>0</v>
      </c>
      <c r="EJ42" t="b">
        <f t="shared" si="56"/>
        <v>0</v>
      </c>
      <c r="EK42" t="b">
        <f t="shared" si="56"/>
        <v>0</v>
      </c>
      <c r="EL42" t="b">
        <f t="shared" si="56"/>
        <v>0</v>
      </c>
      <c r="EM42" t="b">
        <f t="shared" si="56"/>
        <v>0</v>
      </c>
      <c r="EN42" t="b">
        <f t="shared" si="56"/>
        <v>0</v>
      </c>
      <c r="EO42" t="b">
        <f t="shared" si="56"/>
        <v>0</v>
      </c>
      <c r="EP42" t="b">
        <f t="shared" si="56"/>
        <v>0</v>
      </c>
      <c r="EQ42" t="b">
        <f t="shared" si="56"/>
        <v>0</v>
      </c>
      <c r="ER42" t="b">
        <f t="shared" si="56"/>
        <v>0</v>
      </c>
      <c r="ES42" t="b">
        <f t="shared" si="56"/>
        <v>0</v>
      </c>
      <c r="ET42" t="b">
        <f t="shared" si="56"/>
        <v>0</v>
      </c>
      <c r="EU42" t="b">
        <f t="shared" si="56"/>
        <v>0</v>
      </c>
      <c r="EV42" t="b">
        <f t="shared" si="56"/>
        <v>0</v>
      </c>
      <c r="EW42" t="b">
        <f t="shared" si="56"/>
        <v>0</v>
      </c>
    </row>
    <row r="43" spans="1:153" ht="12.75">
      <c r="A43" t="s">
        <v>11</v>
      </c>
      <c r="B43">
        <v>1</v>
      </c>
      <c r="C43">
        <v>0</v>
      </c>
      <c r="D43">
        <v>0</v>
      </c>
      <c r="E43">
        <v>0</v>
      </c>
      <c r="F43">
        <f t="shared" si="13"/>
        <v>1</v>
      </c>
      <c r="G43">
        <f t="shared" si="14"/>
        <v>0</v>
      </c>
      <c r="H43">
        <f t="shared" si="9"/>
        <v>1</v>
      </c>
      <c r="I43">
        <f t="shared" si="20"/>
        <v>0</v>
      </c>
      <c r="J43" s="2">
        <f t="shared" si="15"/>
        <v>0</v>
      </c>
      <c r="K43" s="5">
        <f t="shared" si="21"/>
        <v>0.16478776590530342</v>
      </c>
      <c r="L43" s="5"/>
      <c r="M43" s="15"/>
      <c r="N43" s="17" t="s">
        <v>135</v>
      </c>
      <c r="O43" s="17">
        <f>O41/O42</f>
        <v>0.06317354631633948</v>
      </c>
      <c r="R43" s="15"/>
      <c r="U43" s="4">
        <f>U36+U41</f>
        <v>0.39372673766594435</v>
      </c>
      <c r="V43" s="4">
        <f>V42</f>
        <v>61.653288945286256</v>
      </c>
      <c r="W43" s="4">
        <f>SQRT(U43*(1-U43)/V43)</f>
        <v>0.06222337123420657</v>
      </c>
      <c r="X43" s="4">
        <f>$X$23/V43</f>
        <v>0.06230719021347035</v>
      </c>
      <c r="Y43" s="4">
        <f>(U43+X43/2)/(1+X43)</f>
        <v>0.39995995196766004</v>
      </c>
      <c r="Z43" s="4">
        <f>$W$23*SQRT((U43*(1-U43)+X43/4)/V43)/(1+X43)</f>
        <v>0.11848883991320402</v>
      </c>
      <c r="AA43" s="4">
        <f>Y43-Z43</f>
        <v>0.281471112054456</v>
      </c>
      <c r="AB43" s="8">
        <f>Y43+Z43</f>
        <v>0.518448791880864</v>
      </c>
      <c r="AC43" s="4">
        <f>U36-AA43</f>
        <v>0.10730513056198338</v>
      </c>
      <c r="AD43" s="4">
        <f>AB43-U36</f>
        <v>0.12967254926442462</v>
      </c>
      <c r="AS43" s="2"/>
      <c r="AT43" s="2"/>
      <c r="AU43" s="2"/>
      <c r="AV43" s="2"/>
      <c r="AW43" s="2"/>
      <c r="AX43" s="2"/>
      <c r="AY43" t="b">
        <f t="shared" si="49"/>
        <v>1</v>
      </c>
      <c r="AZ43" t="b">
        <f t="shared" si="55"/>
        <v>0</v>
      </c>
      <c r="BA43" t="b">
        <f t="shared" si="55"/>
        <v>0</v>
      </c>
      <c r="BB43" t="b">
        <f t="shared" si="55"/>
        <v>0</v>
      </c>
      <c r="BC43" t="b">
        <f t="shared" si="55"/>
        <v>0</v>
      </c>
      <c r="BD43" t="b">
        <f t="shared" si="55"/>
        <v>0</v>
      </c>
      <c r="BE43" t="b">
        <f t="shared" si="52"/>
        <v>0</v>
      </c>
      <c r="BF43" t="b">
        <f t="shared" si="52"/>
        <v>0</v>
      </c>
      <c r="BG43" t="b">
        <f t="shared" si="52"/>
        <v>0</v>
      </c>
      <c r="BH43" t="b">
        <f t="shared" si="52"/>
        <v>0</v>
      </c>
      <c r="BI43" t="b">
        <f t="shared" si="52"/>
        <v>0</v>
      </c>
      <c r="BJ43" t="b">
        <f t="shared" si="52"/>
        <v>0</v>
      </c>
      <c r="BK43" t="b">
        <f t="shared" si="52"/>
        <v>0</v>
      </c>
      <c r="BL43" t="b">
        <f t="shared" si="52"/>
        <v>0</v>
      </c>
      <c r="BM43" t="b">
        <f t="shared" si="52"/>
        <v>0</v>
      </c>
      <c r="BN43" t="b">
        <f t="shared" si="52"/>
        <v>0</v>
      </c>
      <c r="BO43" t="b">
        <f t="shared" si="52"/>
        <v>0</v>
      </c>
      <c r="BP43" t="b">
        <f t="shared" si="52"/>
        <v>0</v>
      </c>
      <c r="BQ43" t="b">
        <f t="shared" si="52"/>
        <v>0</v>
      </c>
      <c r="BR43" t="b">
        <f t="shared" si="52"/>
        <v>0</v>
      </c>
      <c r="BS43" t="b">
        <f t="shared" si="52"/>
        <v>0</v>
      </c>
      <c r="BT43" t="b">
        <f t="shared" si="52"/>
        <v>0</v>
      </c>
      <c r="BU43" t="b">
        <f t="shared" si="52"/>
        <v>0</v>
      </c>
      <c r="BV43" t="b">
        <f t="shared" si="52"/>
        <v>0</v>
      </c>
      <c r="BW43" t="b">
        <f t="shared" si="52"/>
        <v>0</v>
      </c>
      <c r="BX43" t="b">
        <f t="shared" si="52"/>
        <v>0</v>
      </c>
      <c r="BY43" t="b">
        <f t="shared" si="52"/>
        <v>0</v>
      </c>
      <c r="BZ43" t="b">
        <f t="shared" si="52"/>
        <v>0</v>
      </c>
      <c r="CA43" t="b">
        <f t="shared" si="52"/>
        <v>0</v>
      </c>
      <c r="CB43" t="b">
        <f t="shared" si="52"/>
        <v>0</v>
      </c>
      <c r="CC43" t="b">
        <f t="shared" si="52"/>
        <v>0</v>
      </c>
      <c r="CD43" t="b">
        <f t="shared" si="52"/>
        <v>0</v>
      </c>
      <c r="CE43" t="b">
        <f t="shared" si="52"/>
        <v>0</v>
      </c>
      <c r="CF43" t="b">
        <f t="shared" si="52"/>
        <v>0</v>
      </c>
      <c r="CG43" t="b">
        <f t="shared" si="52"/>
        <v>0</v>
      </c>
      <c r="CH43" t="b">
        <f t="shared" si="52"/>
        <v>0</v>
      </c>
      <c r="CI43" t="b">
        <f t="shared" si="52"/>
        <v>0</v>
      </c>
      <c r="CJ43" t="b">
        <f t="shared" si="52"/>
        <v>0</v>
      </c>
      <c r="CK43" t="b">
        <f t="shared" si="57"/>
        <v>0</v>
      </c>
      <c r="CL43" t="b">
        <f t="shared" si="57"/>
        <v>0</v>
      </c>
      <c r="CM43" t="b">
        <f t="shared" si="57"/>
        <v>0</v>
      </c>
      <c r="CN43" t="b">
        <f t="shared" si="57"/>
        <v>0</v>
      </c>
      <c r="CO43" t="b">
        <f t="shared" si="57"/>
        <v>0</v>
      </c>
      <c r="CP43" t="b">
        <f t="shared" si="57"/>
        <v>0</v>
      </c>
      <c r="CQ43" t="b">
        <f t="shared" si="57"/>
        <v>0</v>
      </c>
      <c r="CR43" t="b">
        <f t="shared" si="57"/>
        <v>0</v>
      </c>
      <c r="CS43" t="b">
        <f t="shared" si="57"/>
        <v>0</v>
      </c>
      <c r="CT43" t="b">
        <f t="shared" si="57"/>
        <v>0</v>
      </c>
      <c r="CU43" t="b">
        <f t="shared" si="57"/>
        <v>0</v>
      </c>
      <c r="CV43" t="b">
        <f t="shared" si="57"/>
        <v>0</v>
      </c>
      <c r="CW43" t="b">
        <f t="shared" si="57"/>
        <v>0</v>
      </c>
      <c r="CX43" t="b">
        <f t="shared" si="57"/>
        <v>0</v>
      </c>
      <c r="CY43" t="b">
        <f t="shared" si="51"/>
        <v>0</v>
      </c>
      <c r="CZ43" t="b">
        <f t="shared" si="51"/>
        <v>0</v>
      </c>
      <c r="DA43" t="b">
        <f t="shared" si="51"/>
        <v>0</v>
      </c>
      <c r="DB43" t="b">
        <f t="shared" si="51"/>
        <v>0</v>
      </c>
      <c r="DC43" t="b">
        <f t="shared" si="51"/>
        <v>0</v>
      </c>
      <c r="DD43" t="b">
        <f t="shared" si="51"/>
        <v>0</v>
      </c>
      <c r="DE43" t="b">
        <f t="shared" si="51"/>
        <v>0</v>
      </c>
      <c r="DF43" t="b">
        <f t="shared" si="51"/>
        <v>0</v>
      </c>
      <c r="DG43" t="b">
        <f t="shared" si="51"/>
        <v>0</v>
      </c>
      <c r="DH43" t="b">
        <f t="shared" si="48"/>
        <v>0</v>
      </c>
      <c r="DI43" t="b">
        <f t="shared" si="48"/>
        <v>0</v>
      </c>
      <c r="DJ43" t="b">
        <f t="shared" si="48"/>
        <v>0</v>
      </c>
      <c r="DK43" t="b">
        <f t="shared" si="48"/>
        <v>0</v>
      </c>
      <c r="DL43" t="b">
        <f t="shared" si="48"/>
        <v>0</v>
      </c>
      <c r="DM43" t="b">
        <f t="shared" si="48"/>
        <v>0</v>
      </c>
      <c r="DN43" t="b">
        <f t="shared" si="48"/>
        <v>0</v>
      </c>
      <c r="DO43" t="b">
        <f t="shared" si="48"/>
        <v>0</v>
      </c>
      <c r="DP43" t="b">
        <f t="shared" si="48"/>
        <v>0</v>
      </c>
      <c r="DQ43" t="b">
        <f t="shared" si="48"/>
        <v>0</v>
      </c>
      <c r="DR43" t="b">
        <f t="shared" si="48"/>
        <v>0</v>
      </c>
      <c r="DS43" t="b">
        <f t="shared" si="48"/>
        <v>0</v>
      </c>
      <c r="DT43" t="b">
        <f t="shared" si="48"/>
        <v>0</v>
      </c>
      <c r="DU43" t="b">
        <f t="shared" si="48"/>
        <v>0</v>
      </c>
      <c r="DV43" t="b">
        <f t="shared" si="48"/>
        <v>0</v>
      </c>
      <c r="DW43" t="b">
        <f t="shared" si="58"/>
        <v>0</v>
      </c>
      <c r="DX43" t="b">
        <f t="shared" si="58"/>
        <v>0</v>
      </c>
      <c r="DY43" t="b">
        <f t="shared" si="58"/>
        <v>0</v>
      </c>
      <c r="DZ43" t="b">
        <f t="shared" si="56"/>
        <v>0</v>
      </c>
      <c r="EA43" t="b">
        <f t="shared" si="56"/>
        <v>0</v>
      </c>
      <c r="EB43" t="b">
        <f t="shared" si="56"/>
        <v>0</v>
      </c>
      <c r="EC43" t="b">
        <f t="shared" si="56"/>
        <v>0</v>
      </c>
      <c r="ED43" t="b">
        <f t="shared" si="56"/>
        <v>0</v>
      </c>
      <c r="EE43" t="b">
        <f t="shared" si="56"/>
        <v>0</v>
      </c>
      <c r="EF43" t="b">
        <f t="shared" si="56"/>
        <v>0</v>
      </c>
      <c r="EG43" t="b">
        <f t="shared" si="56"/>
        <v>0</v>
      </c>
      <c r="EH43" t="b">
        <f t="shared" si="56"/>
        <v>0</v>
      </c>
      <c r="EI43" t="b">
        <f t="shared" si="56"/>
        <v>0</v>
      </c>
      <c r="EJ43" t="b">
        <f t="shared" si="56"/>
        <v>0</v>
      </c>
      <c r="EK43" t="b">
        <f t="shared" si="56"/>
        <v>0</v>
      </c>
      <c r="EL43" t="b">
        <f t="shared" si="56"/>
        <v>0</v>
      </c>
      <c r="EM43" t="b">
        <f t="shared" si="56"/>
        <v>0</v>
      </c>
      <c r="EN43" t="b">
        <f t="shared" si="56"/>
        <v>0</v>
      </c>
      <c r="EO43" t="b">
        <f t="shared" si="56"/>
        <v>0</v>
      </c>
      <c r="EP43" t="b">
        <f t="shared" si="56"/>
        <v>0</v>
      </c>
      <c r="EQ43" t="b">
        <f t="shared" si="56"/>
        <v>0</v>
      </c>
      <c r="ER43" t="b">
        <f t="shared" si="56"/>
        <v>0</v>
      </c>
      <c r="ES43" t="b">
        <f t="shared" si="56"/>
        <v>0</v>
      </c>
      <c r="ET43" t="b">
        <f t="shared" si="56"/>
        <v>0</v>
      </c>
      <c r="EU43" t="b">
        <f t="shared" si="56"/>
        <v>0</v>
      </c>
      <c r="EV43" t="b">
        <f t="shared" si="56"/>
        <v>0</v>
      </c>
      <c r="EW43" t="b">
        <f t="shared" si="56"/>
        <v>0</v>
      </c>
    </row>
    <row r="44" spans="1:153" ht="12.75">
      <c r="A44" t="s">
        <v>12</v>
      </c>
      <c r="B44">
        <v>1</v>
      </c>
      <c r="C44">
        <v>0</v>
      </c>
      <c r="D44">
        <v>0</v>
      </c>
      <c r="E44">
        <v>0</v>
      </c>
      <c r="F44">
        <f t="shared" si="13"/>
        <v>1</v>
      </c>
      <c r="G44">
        <f t="shared" si="14"/>
        <v>0</v>
      </c>
      <c r="H44">
        <f t="shared" si="9"/>
        <v>1</v>
      </c>
      <c r="I44">
        <f t="shared" si="20"/>
        <v>0</v>
      </c>
      <c r="J44" s="2">
        <f t="shared" si="15"/>
        <v>0</v>
      </c>
      <c r="K44" s="5">
        <f t="shared" si="21"/>
        <v>0.16478776590530342</v>
      </c>
      <c r="L44" s="5"/>
      <c r="M44" s="15"/>
      <c r="N44" s="20" t="s">
        <v>140</v>
      </c>
      <c r="O44" s="20">
        <f>(O40-O37)*O43+O37</f>
        <v>27.653288945286256</v>
      </c>
      <c r="P44" s="17">
        <f>O28+O44</f>
        <v>61.653288945286256</v>
      </c>
      <c r="Q44" s="17"/>
      <c r="R44" s="15"/>
      <c r="T44" s="34"/>
      <c r="U44" s="32">
        <f>1/(2*V26)</f>
        <v>0.0049504950495049506</v>
      </c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S44" s="2"/>
      <c r="AT44" s="2"/>
      <c r="AU44" s="2"/>
      <c r="AV44" s="2"/>
      <c r="AW44" s="2"/>
      <c r="AX44" s="2"/>
      <c r="AY44" t="b">
        <f t="shared" si="49"/>
        <v>1</v>
      </c>
      <c r="AZ44" t="b">
        <f t="shared" si="55"/>
        <v>0</v>
      </c>
      <c r="BA44" t="b">
        <f t="shared" si="55"/>
        <v>0</v>
      </c>
      <c r="BB44" t="b">
        <f t="shared" si="55"/>
        <v>0</v>
      </c>
      <c r="BC44" t="b">
        <f t="shared" si="55"/>
        <v>0</v>
      </c>
      <c r="BD44" t="b">
        <f t="shared" si="55"/>
        <v>0</v>
      </c>
      <c r="BE44" t="b">
        <f t="shared" si="52"/>
        <v>0</v>
      </c>
      <c r="BF44" t="b">
        <f t="shared" si="52"/>
        <v>0</v>
      </c>
      <c r="BG44" t="b">
        <f t="shared" si="52"/>
        <v>0</v>
      </c>
      <c r="BH44" t="b">
        <f t="shared" si="52"/>
        <v>0</v>
      </c>
      <c r="BI44" t="b">
        <f t="shared" si="52"/>
        <v>0</v>
      </c>
      <c r="BJ44" t="b">
        <f t="shared" si="52"/>
        <v>0</v>
      </c>
      <c r="BK44" t="b">
        <f t="shared" si="52"/>
        <v>0</v>
      </c>
      <c r="BL44" t="b">
        <f t="shared" si="52"/>
        <v>0</v>
      </c>
      <c r="BM44" t="b">
        <f t="shared" si="52"/>
        <v>0</v>
      </c>
      <c r="BN44" t="b">
        <f t="shared" si="52"/>
        <v>0</v>
      </c>
      <c r="BO44" t="b">
        <f t="shared" si="52"/>
        <v>0</v>
      </c>
      <c r="BP44" t="b">
        <f t="shared" si="52"/>
        <v>0</v>
      </c>
      <c r="BQ44" t="b">
        <f t="shared" si="52"/>
        <v>0</v>
      </c>
      <c r="BR44" t="b">
        <f t="shared" si="52"/>
        <v>0</v>
      </c>
      <c r="BS44" t="b">
        <f t="shared" si="52"/>
        <v>0</v>
      </c>
      <c r="BT44" t="b">
        <f t="shared" si="52"/>
        <v>0</v>
      </c>
      <c r="BU44" t="b">
        <f t="shared" si="52"/>
        <v>0</v>
      </c>
      <c r="BV44" t="b">
        <f t="shared" si="52"/>
        <v>0</v>
      </c>
      <c r="BW44" t="b">
        <f t="shared" si="52"/>
        <v>0</v>
      </c>
      <c r="BX44" t="b">
        <f t="shared" si="52"/>
        <v>0</v>
      </c>
      <c r="BY44" t="b">
        <f t="shared" si="52"/>
        <v>0</v>
      </c>
      <c r="BZ44" t="b">
        <f t="shared" si="52"/>
        <v>0</v>
      </c>
      <c r="CA44" t="b">
        <f t="shared" si="52"/>
        <v>0</v>
      </c>
      <c r="CB44" t="b">
        <f t="shared" si="52"/>
        <v>0</v>
      </c>
      <c r="CC44" t="b">
        <f t="shared" si="52"/>
        <v>0</v>
      </c>
      <c r="CD44" t="b">
        <f t="shared" si="52"/>
        <v>0</v>
      </c>
      <c r="CE44" t="b">
        <f t="shared" si="52"/>
        <v>0</v>
      </c>
      <c r="CF44" t="b">
        <f t="shared" si="52"/>
        <v>0</v>
      </c>
      <c r="CG44" t="b">
        <f t="shared" si="52"/>
        <v>0</v>
      </c>
      <c r="CH44" t="b">
        <f t="shared" si="52"/>
        <v>0</v>
      </c>
      <c r="CI44" t="b">
        <f t="shared" si="52"/>
        <v>0</v>
      </c>
      <c r="CJ44" t="b">
        <f t="shared" si="52"/>
        <v>0</v>
      </c>
      <c r="CK44" t="b">
        <f t="shared" si="57"/>
        <v>0</v>
      </c>
      <c r="CL44" t="b">
        <f t="shared" si="57"/>
        <v>0</v>
      </c>
      <c r="CM44" t="b">
        <f t="shared" si="57"/>
        <v>0</v>
      </c>
      <c r="CN44" t="b">
        <f t="shared" si="57"/>
        <v>0</v>
      </c>
      <c r="CO44" t="b">
        <f t="shared" si="57"/>
        <v>0</v>
      </c>
      <c r="CP44" t="b">
        <f t="shared" si="57"/>
        <v>0</v>
      </c>
      <c r="CQ44" t="b">
        <f t="shared" si="57"/>
        <v>0</v>
      </c>
      <c r="CR44" t="b">
        <f t="shared" si="57"/>
        <v>0</v>
      </c>
      <c r="CS44" t="b">
        <f t="shared" si="57"/>
        <v>0</v>
      </c>
      <c r="CT44" t="b">
        <f t="shared" si="57"/>
        <v>0</v>
      </c>
      <c r="CU44" t="b">
        <f t="shared" si="57"/>
        <v>0</v>
      </c>
      <c r="CV44" t="b">
        <f t="shared" si="57"/>
        <v>0</v>
      </c>
      <c r="CW44" t="b">
        <f t="shared" si="57"/>
        <v>0</v>
      </c>
      <c r="CX44" t="b">
        <f t="shared" si="57"/>
        <v>0</v>
      </c>
      <c r="CY44" t="b">
        <f t="shared" si="51"/>
        <v>0</v>
      </c>
      <c r="CZ44" t="b">
        <f t="shared" si="51"/>
        <v>0</v>
      </c>
      <c r="DA44" t="b">
        <f t="shared" si="51"/>
        <v>0</v>
      </c>
      <c r="DB44" t="b">
        <f t="shared" si="51"/>
        <v>0</v>
      </c>
      <c r="DC44" t="b">
        <f t="shared" si="51"/>
        <v>0</v>
      </c>
      <c r="DD44" t="b">
        <f t="shared" si="51"/>
        <v>0</v>
      </c>
      <c r="DE44" t="b">
        <f t="shared" si="51"/>
        <v>0</v>
      </c>
      <c r="DF44" t="b">
        <f t="shared" si="51"/>
        <v>0</v>
      </c>
      <c r="DG44" t="b">
        <f t="shared" si="51"/>
        <v>0</v>
      </c>
      <c r="DH44" t="b">
        <f t="shared" si="48"/>
        <v>0</v>
      </c>
      <c r="DI44" t="b">
        <f t="shared" si="48"/>
        <v>0</v>
      </c>
      <c r="DJ44" t="b">
        <f t="shared" si="48"/>
        <v>0</v>
      </c>
      <c r="DK44" t="b">
        <f t="shared" si="48"/>
        <v>0</v>
      </c>
      <c r="DL44" t="b">
        <f t="shared" si="48"/>
        <v>0</v>
      </c>
      <c r="DM44" t="b">
        <f t="shared" si="48"/>
        <v>0</v>
      </c>
      <c r="DN44" t="b">
        <f t="shared" si="48"/>
        <v>0</v>
      </c>
      <c r="DO44" t="b">
        <f t="shared" si="48"/>
        <v>0</v>
      </c>
      <c r="DP44" t="b">
        <f t="shared" si="48"/>
        <v>0</v>
      </c>
      <c r="DQ44" t="b">
        <f t="shared" si="48"/>
        <v>0</v>
      </c>
      <c r="DR44" t="b">
        <f t="shared" si="48"/>
        <v>0</v>
      </c>
      <c r="DS44" t="b">
        <f t="shared" si="48"/>
        <v>0</v>
      </c>
      <c r="DT44" t="b">
        <f t="shared" si="48"/>
        <v>0</v>
      </c>
      <c r="DU44" t="b">
        <f t="shared" si="48"/>
        <v>0</v>
      </c>
      <c r="DV44" t="b">
        <f t="shared" si="48"/>
        <v>0</v>
      </c>
      <c r="DW44" t="b">
        <f t="shared" si="58"/>
        <v>0</v>
      </c>
      <c r="DX44" t="b">
        <f t="shared" si="58"/>
        <v>0</v>
      </c>
      <c r="DY44" t="b">
        <f t="shared" si="58"/>
        <v>0</v>
      </c>
      <c r="DZ44" t="b">
        <f t="shared" si="56"/>
        <v>0</v>
      </c>
      <c r="EA44" t="b">
        <f t="shared" si="56"/>
        <v>0</v>
      </c>
      <c r="EB44" t="b">
        <f t="shared" si="56"/>
        <v>0</v>
      </c>
      <c r="EC44" t="b">
        <f t="shared" si="56"/>
        <v>0</v>
      </c>
      <c r="ED44" t="b">
        <f t="shared" si="56"/>
        <v>0</v>
      </c>
      <c r="EE44" t="b">
        <f t="shared" si="56"/>
        <v>0</v>
      </c>
      <c r="EF44" t="b">
        <f t="shared" si="56"/>
        <v>0</v>
      </c>
      <c r="EG44" t="b">
        <f t="shared" si="56"/>
        <v>0</v>
      </c>
      <c r="EH44" t="b">
        <f t="shared" si="56"/>
        <v>0</v>
      </c>
      <c r="EI44" t="b">
        <f t="shared" si="56"/>
        <v>0</v>
      </c>
      <c r="EJ44" t="b">
        <f t="shared" si="56"/>
        <v>0</v>
      </c>
      <c r="EK44" t="b">
        <f t="shared" si="56"/>
        <v>0</v>
      </c>
      <c r="EL44" t="b">
        <f t="shared" si="56"/>
        <v>0</v>
      </c>
      <c r="EM44" t="b">
        <f t="shared" si="56"/>
        <v>0</v>
      </c>
      <c r="EN44" t="b">
        <f t="shared" si="56"/>
        <v>0</v>
      </c>
      <c r="EO44" t="b">
        <f t="shared" si="56"/>
        <v>0</v>
      </c>
      <c r="EP44" t="b">
        <f t="shared" si="56"/>
        <v>0</v>
      </c>
      <c r="EQ44" t="b">
        <f t="shared" si="56"/>
        <v>0</v>
      </c>
      <c r="ER44" t="b">
        <f t="shared" si="56"/>
        <v>0</v>
      </c>
      <c r="ES44" t="b">
        <f t="shared" si="56"/>
        <v>0</v>
      </c>
      <c r="ET44" t="b">
        <f t="shared" si="56"/>
        <v>0</v>
      </c>
      <c r="EU44" t="b">
        <f t="shared" si="56"/>
        <v>0</v>
      </c>
      <c r="EV44" t="b">
        <f t="shared" si="56"/>
        <v>0</v>
      </c>
      <c r="EW44" t="b">
        <f t="shared" si="56"/>
        <v>0</v>
      </c>
    </row>
    <row r="45" spans="1:153" ht="12.75">
      <c r="A45" t="s">
        <v>13</v>
      </c>
      <c r="B45">
        <v>1</v>
      </c>
      <c r="C45">
        <v>0</v>
      </c>
      <c r="D45">
        <v>0</v>
      </c>
      <c r="E45">
        <v>0</v>
      </c>
      <c r="F45">
        <f t="shared" si="13"/>
        <v>1</v>
      </c>
      <c r="G45">
        <f t="shared" si="14"/>
        <v>0</v>
      </c>
      <c r="H45">
        <f t="shared" si="9"/>
        <v>1</v>
      </c>
      <c r="I45">
        <f t="shared" si="20"/>
        <v>0</v>
      </c>
      <c r="J45" s="2">
        <f t="shared" si="15"/>
        <v>0</v>
      </c>
      <c r="K45" s="5">
        <f t="shared" si="21"/>
        <v>0.16478776590530342</v>
      </c>
      <c r="L45" s="5"/>
      <c r="M45" s="15"/>
      <c r="O45" s="17"/>
      <c r="P45" s="17"/>
      <c r="Q45" s="17"/>
      <c r="T45" s="34" t="s">
        <v>293</v>
      </c>
      <c r="U45" s="32">
        <f>U37-U44</f>
        <v>0.3884476510911579</v>
      </c>
      <c r="V45" s="32">
        <f>V37</f>
        <v>64.98438950682056</v>
      </c>
      <c r="W45" s="32">
        <f>SQRT(U45*(1-U45)/V45)</f>
        <v>0.06046144848833579</v>
      </c>
      <c r="X45" s="32">
        <f>$X$23/V45</f>
        <v>0.059113322918834435</v>
      </c>
      <c r="Y45" s="32">
        <f>(U45+X45/2)/(1+X45)</f>
        <v>0.3946738309349065</v>
      </c>
      <c r="Z45" s="32">
        <f>$W$23*SQRT((U45*(1-U45)+X45/4)/V45)/(1+X45)</f>
        <v>0.11531571315052386</v>
      </c>
      <c r="AA45" s="8">
        <f>Y45-Z45</f>
        <v>0.27935811778438263</v>
      </c>
      <c r="AB45" s="32">
        <f>Y45+Z45</f>
        <v>0.5099895440854303</v>
      </c>
      <c r="AC45" s="32">
        <f>U37-AA45</f>
        <v>0.11404002835628024</v>
      </c>
      <c r="AD45" s="32">
        <f>AB45-U37</f>
        <v>0.11659139794476742</v>
      </c>
      <c r="AE45" s="34"/>
      <c r="AS45" s="2"/>
      <c r="AT45" s="2"/>
      <c r="AU45" s="2"/>
      <c r="AV45" s="2"/>
      <c r="AW45" s="2"/>
      <c r="AX45" s="2"/>
      <c r="AY45" t="b">
        <f t="shared" si="49"/>
        <v>1</v>
      </c>
      <c r="AZ45" t="b">
        <f t="shared" si="55"/>
        <v>0</v>
      </c>
      <c r="BA45" t="b">
        <f t="shared" si="55"/>
        <v>0</v>
      </c>
      <c r="BB45" t="b">
        <f t="shared" si="55"/>
        <v>0</v>
      </c>
      <c r="BC45" t="b">
        <f t="shared" si="55"/>
        <v>0</v>
      </c>
      <c r="BD45" t="b">
        <f t="shared" si="55"/>
        <v>0</v>
      </c>
      <c r="BE45" t="b">
        <f t="shared" si="52"/>
        <v>0</v>
      </c>
      <c r="BF45" t="b">
        <f t="shared" si="52"/>
        <v>0</v>
      </c>
      <c r="BG45" t="b">
        <f t="shared" si="52"/>
        <v>0</v>
      </c>
      <c r="BH45" t="b">
        <f t="shared" si="52"/>
        <v>0</v>
      </c>
      <c r="BI45" t="b">
        <f t="shared" si="52"/>
        <v>0</v>
      </c>
      <c r="BJ45" t="b">
        <f t="shared" si="52"/>
        <v>0</v>
      </c>
      <c r="BK45" t="b">
        <f t="shared" si="52"/>
        <v>0</v>
      </c>
      <c r="BL45" t="b">
        <f t="shared" si="52"/>
        <v>0</v>
      </c>
      <c r="BM45" t="b">
        <f t="shared" si="52"/>
        <v>0</v>
      </c>
      <c r="BN45" t="b">
        <f t="shared" si="52"/>
        <v>0</v>
      </c>
      <c r="BO45" t="b">
        <f t="shared" si="52"/>
        <v>0</v>
      </c>
      <c r="BP45" t="b">
        <f t="shared" si="52"/>
        <v>0</v>
      </c>
      <c r="BQ45" t="b">
        <f t="shared" si="52"/>
        <v>0</v>
      </c>
      <c r="BR45" t="b">
        <f t="shared" si="52"/>
        <v>0</v>
      </c>
      <c r="BS45" t="b">
        <f t="shared" si="52"/>
        <v>0</v>
      </c>
      <c r="BT45" t="b">
        <f t="shared" si="52"/>
        <v>0</v>
      </c>
      <c r="BU45" t="b">
        <f t="shared" si="52"/>
        <v>0</v>
      </c>
      <c r="BV45" t="b">
        <f t="shared" si="52"/>
        <v>0</v>
      </c>
      <c r="BW45" t="b">
        <f t="shared" si="52"/>
        <v>0</v>
      </c>
      <c r="BX45" t="b">
        <f t="shared" si="52"/>
        <v>0</v>
      </c>
      <c r="BY45" t="b">
        <f t="shared" si="52"/>
        <v>0</v>
      </c>
      <c r="BZ45" t="b">
        <f t="shared" si="52"/>
        <v>0</v>
      </c>
      <c r="CA45" t="b">
        <f t="shared" si="52"/>
        <v>0</v>
      </c>
      <c r="CB45" t="b">
        <f t="shared" si="52"/>
        <v>0</v>
      </c>
      <c r="CC45" t="b">
        <f t="shared" si="52"/>
        <v>0</v>
      </c>
      <c r="CD45" t="b">
        <f t="shared" si="52"/>
        <v>0</v>
      </c>
      <c r="CE45" t="b">
        <f t="shared" si="52"/>
        <v>0</v>
      </c>
      <c r="CF45" t="b">
        <f t="shared" si="52"/>
        <v>0</v>
      </c>
      <c r="CG45" t="b">
        <f t="shared" si="52"/>
        <v>0</v>
      </c>
      <c r="CH45" t="b">
        <f t="shared" si="52"/>
        <v>0</v>
      </c>
      <c r="CI45" t="b">
        <f t="shared" si="52"/>
        <v>0</v>
      </c>
      <c r="CJ45" t="b">
        <f t="shared" si="52"/>
        <v>0</v>
      </c>
      <c r="CK45" t="b">
        <f t="shared" si="57"/>
        <v>0</v>
      </c>
      <c r="CL45" t="b">
        <f t="shared" si="57"/>
        <v>0</v>
      </c>
      <c r="CM45" t="b">
        <f t="shared" si="57"/>
        <v>0</v>
      </c>
      <c r="CN45" t="b">
        <f t="shared" si="57"/>
        <v>0</v>
      </c>
      <c r="CO45" t="b">
        <f t="shared" si="57"/>
        <v>0</v>
      </c>
      <c r="CP45" t="b">
        <f t="shared" si="57"/>
        <v>0</v>
      </c>
      <c r="CQ45" t="b">
        <f t="shared" si="57"/>
        <v>0</v>
      </c>
      <c r="CR45" t="b">
        <f t="shared" si="57"/>
        <v>0</v>
      </c>
      <c r="CS45" t="b">
        <f t="shared" si="57"/>
        <v>0</v>
      </c>
      <c r="CT45" t="b">
        <f t="shared" si="57"/>
        <v>0</v>
      </c>
      <c r="CU45" t="b">
        <f t="shared" si="57"/>
        <v>0</v>
      </c>
      <c r="CV45" t="b">
        <f t="shared" si="57"/>
        <v>0</v>
      </c>
      <c r="CW45" t="b">
        <f t="shared" si="57"/>
        <v>0</v>
      </c>
      <c r="CX45" t="b">
        <f t="shared" si="57"/>
        <v>0</v>
      </c>
      <c r="CY45" t="b">
        <f t="shared" si="51"/>
        <v>0</v>
      </c>
      <c r="CZ45" t="b">
        <f t="shared" si="51"/>
        <v>0</v>
      </c>
      <c r="DA45" t="b">
        <f t="shared" si="51"/>
        <v>0</v>
      </c>
      <c r="DB45" t="b">
        <f t="shared" si="51"/>
        <v>0</v>
      </c>
      <c r="DC45" t="b">
        <f t="shared" si="51"/>
        <v>0</v>
      </c>
      <c r="DD45" t="b">
        <f t="shared" si="51"/>
        <v>0</v>
      </c>
      <c r="DE45" t="b">
        <f t="shared" si="51"/>
        <v>0</v>
      </c>
      <c r="DF45" t="b">
        <f t="shared" si="51"/>
        <v>0</v>
      </c>
      <c r="DG45" t="b">
        <f t="shared" si="51"/>
        <v>0</v>
      </c>
      <c r="DH45" t="b">
        <f t="shared" si="48"/>
        <v>0</v>
      </c>
      <c r="DI45" t="b">
        <f t="shared" si="48"/>
        <v>0</v>
      </c>
      <c r="DJ45" t="b">
        <f t="shared" si="48"/>
        <v>0</v>
      </c>
      <c r="DK45" t="b">
        <f t="shared" si="48"/>
        <v>0</v>
      </c>
      <c r="DL45" t="b">
        <f t="shared" si="48"/>
        <v>0</v>
      </c>
      <c r="DM45" t="b">
        <f t="shared" si="48"/>
        <v>0</v>
      </c>
      <c r="DN45" t="b">
        <f t="shared" si="48"/>
        <v>0</v>
      </c>
      <c r="DO45" t="b">
        <f t="shared" si="48"/>
        <v>0</v>
      </c>
      <c r="DP45" t="b">
        <f t="shared" si="48"/>
        <v>0</v>
      </c>
      <c r="DQ45" t="b">
        <f t="shared" si="48"/>
        <v>0</v>
      </c>
      <c r="DR45" t="b">
        <f t="shared" si="48"/>
        <v>0</v>
      </c>
      <c r="DS45" t="b">
        <f t="shared" si="48"/>
        <v>0</v>
      </c>
      <c r="DT45" t="b">
        <f t="shared" si="48"/>
        <v>0</v>
      </c>
      <c r="DU45" t="b">
        <f t="shared" si="48"/>
        <v>0</v>
      </c>
      <c r="DV45" t="b">
        <f t="shared" si="48"/>
        <v>0</v>
      </c>
      <c r="DW45" t="b">
        <f t="shared" si="58"/>
        <v>0</v>
      </c>
      <c r="DX45" t="b">
        <f t="shared" si="58"/>
        <v>0</v>
      </c>
      <c r="DY45" t="b">
        <f t="shared" si="58"/>
        <v>0</v>
      </c>
      <c r="DZ45" t="b">
        <f t="shared" si="56"/>
        <v>0</v>
      </c>
      <c r="EA45" t="b">
        <f t="shared" si="56"/>
        <v>0</v>
      </c>
      <c r="EB45" t="b">
        <f t="shared" si="56"/>
        <v>0</v>
      </c>
      <c r="EC45" t="b">
        <f t="shared" si="56"/>
        <v>0</v>
      </c>
      <c r="ED45" t="b">
        <f t="shared" si="56"/>
        <v>0</v>
      </c>
      <c r="EE45" t="b">
        <f t="shared" si="56"/>
        <v>0</v>
      </c>
      <c r="EF45" t="b">
        <f t="shared" si="56"/>
        <v>0</v>
      </c>
      <c r="EG45" t="b">
        <f t="shared" si="56"/>
        <v>0</v>
      </c>
      <c r="EH45" t="b">
        <f t="shared" si="56"/>
        <v>0</v>
      </c>
      <c r="EI45" t="b">
        <f t="shared" si="56"/>
        <v>0</v>
      </c>
      <c r="EJ45" t="b">
        <f t="shared" si="56"/>
        <v>0</v>
      </c>
      <c r="EK45" t="b">
        <f t="shared" si="56"/>
        <v>0</v>
      </c>
      <c r="EL45" t="b">
        <f t="shared" si="56"/>
        <v>0</v>
      </c>
      <c r="EM45" t="b">
        <f t="shared" si="56"/>
        <v>0</v>
      </c>
      <c r="EN45" t="b">
        <f t="shared" si="56"/>
        <v>0</v>
      </c>
      <c r="EO45" t="b">
        <f t="shared" si="56"/>
        <v>0</v>
      </c>
      <c r="EP45" t="b">
        <f t="shared" si="56"/>
        <v>0</v>
      </c>
      <c r="EQ45" t="b">
        <f t="shared" si="56"/>
        <v>0</v>
      </c>
      <c r="ER45" t="b">
        <f t="shared" si="56"/>
        <v>0</v>
      </c>
      <c r="ES45" t="b">
        <f t="shared" si="56"/>
        <v>0</v>
      </c>
      <c r="ET45" t="b">
        <f t="shared" si="56"/>
        <v>0</v>
      </c>
      <c r="EU45" t="b">
        <f t="shared" si="56"/>
        <v>0</v>
      </c>
      <c r="EV45" t="b">
        <f t="shared" si="56"/>
        <v>0</v>
      </c>
      <c r="EW45" t="b">
        <f t="shared" si="56"/>
        <v>0</v>
      </c>
    </row>
    <row r="46" spans="1:153" ht="12.75">
      <c r="A46" t="s">
        <v>16</v>
      </c>
      <c r="B46">
        <v>1</v>
      </c>
      <c r="C46">
        <v>0</v>
      </c>
      <c r="D46">
        <v>0</v>
      </c>
      <c r="E46">
        <v>0</v>
      </c>
      <c r="F46">
        <f t="shared" si="13"/>
        <v>1</v>
      </c>
      <c r="G46">
        <f t="shared" si="14"/>
        <v>0</v>
      </c>
      <c r="H46">
        <f t="shared" si="9"/>
        <v>1</v>
      </c>
      <c r="I46">
        <f t="shared" si="20"/>
        <v>0</v>
      </c>
      <c r="J46" s="2">
        <f t="shared" si="15"/>
        <v>0</v>
      </c>
      <c r="K46" s="5">
        <f t="shared" si="21"/>
        <v>0.16478776590530342</v>
      </c>
      <c r="L46" s="5"/>
      <c r="M46" s="15"/>
      <c r="N46" s="17"/>
      <c r="O46" s="17"/>
      <c r="P46" s="17"/>
      <c r="Q46" s="17"/>
      <c r="R46" s="15"/>
      <c r="T46" s="34"/>
      <c r="U46" s="32">
        <f>U37+U44</f>
        <v>0.39834864119016783</v>
      </c>
      <c r="V46" s="32">
        <f>V37</f>
        <v>64.98438950682056</v>
      </c>
      <c r="W46" s="32">
        <f>SQRT(U46*(1-U46)/V46)</f>
        <v>0.060729485152718005</v>
      </c>
      <c r="X46" s="32">
        <f>$X$23/V46</f>
        <v>0.059113322918834435</v>
      </c>
      <c r="Y46" s="32">
        <f>(U46+X46/2)/(1+X46)</f>
        <v>0.404022207435094</v>
      </c>
      <c r="Z46" s="32">
        <f>$W$23*SQRT((U46*(1-U46)+X46/4)/V46)/(1+X46)</f>
        <v>0.11579705093873273</v>
      </c>
      <c r="AA46" s="32">
        <f>Y46-Z46</f>
        <v>0.28822515649636127</v>
      </c>
      <c r="AB46" s="8">
        <f>Y46+Z46</f>
        <v>0.5198192583738267</v>
      </c>
      <c r="AC46" s="32">
        <f>U37-AA46</f>
        <v>0.1051729896443016</v>
      </c>
      <c r="AD46" s="32">
        <f>AB46-U37</f>
        <v>0.12642111223316382</v>
      </c>
      <c r="AE46" s="34"/>
      <c r="AS46" s="2"/>
      <c r="AT46" s="2"/>
      <c r="AU46" s="2"/>
      <c r="AV46" s="2"/>
      <c r="AW46" s="2"/>
      <c r="AX46" s="2"/>
      <c r="AY46" t="b">
        <f t="shared" si="49"/>
        <v>1</v>
      </c>
      <c r="AZ46" t="b">
        <f t="shared" si="55"/>
        <v>0</v>
      </c>
      <c r="BA46" t="b">
        <f t="shared" si="55"/>
        <v>0</v>
      </c>
      <c r="BB46" t="b">
        <f t="shared" si="55"/>
        <v>0</v>
      </c>
      <c r="BC46" t="b">
        <f t="shared" si="55"/>
        <v>0</v>
      </c>
      <c r="BD46" t="b">
        <f t="shared" si="55"/>
        <v>0</v>
      </c>
      <c r="BE46" t="b">
        <f t="shared" si="52"/>
        <v>0</v>
      </c>
      <c r="BF46" t="b">
        <f t="shared" si="52"/>
        <v>0</v>
      </c>
      <c r="BG46" t="b">
        <f t="shared" si="52"/>
        <v>0</v>
      </c>
      <c r="BH46" t="b">
        <f t="shared" si="52"/>
        <v>0</v>
      </c>
      <c r="BI46" t="b">
        <f t="shared" si="52"/>
        <v>0</v>
      </c>
      <c r="BJ46" t="b">
        <f t="shared" si="52"/>
        <v>0</v>
      </c>
      <c r="BK46" t="b">
        <f t="shared" si="52"/>
        <v>0</v>
      </c>
      <c r="BL46" t="b">
        <f t="shared" si="52"/>
        <v>0</v>
      </c>
      <c r="BM46" t="b">
        <f t="shared" si="52"/>
        <v>0</v>
      </c>
      <c r="BN46" t="b">
        <f t="shared" si="52"/>
        <v>0</v>
      </c>
      <c r="BO46" t="b">
        <f t="shared" si="52"/>
        <v>0</v>
      </c>
      <c r="BP46" t="b">
        <f t="shared" si="52"/>
        <v>0</v>
      </c>
      <c r="BQ46" t="b">
        <f t="shared" si="52"/>
        <v>0</v>
      </c>
      <c r="BR46" t="b">
        <f t="shared" si="52"/>
        <v>0</v>
      </c>
      <c r="BS46" t="b">
        <f t="shared" si="52"/>
        <v>0</v>
      </c>
      <c r="BT46" t="b">
        <f t="shared" si="52"/>
        <v>0</v>
      </c>
      <c r="BU46" t="b">
        <f t="shared" si="52"/>
        <v>0</v>
      </c>
      <c r="BV46" t="b">
        <f t="shared" si="52"/>
        <v>0</v>
      </c>
      <c r="BW46" t="b">
        <f t="shared" si="52"/>
        <v>0</v>
      </c>
      <c r="BX46" t="b">
        <f t="shared" si="52"/>
        <v>0</v>
      </c>
      <c r="BY46" t="b">
        <f t="shared" si="52"/>
        <v>0</v>
      </c>
      <c r="BZ46" t="b">
        <f t="shared" si="52"/>
        <v>0</v>
      </c>
      <c r="CA46" t="b">
        <f t="shared" si="52"/>
        <v>0</v>
      </c>
      <c r="CB46" t="b">
        <f t="shared" si="52"/>
        <v>0</v>
      </c>
      <c r="CC46" t="b">
        <f t="shared" si="52"/>
        <v>0</v>
      </c>
      <c r="CD46" t="b">
        <f t="shared" si="52"/>
        <v>0</v>
      </c>
      <c r="CE46" t="b">
        <f t="shared" si="52"/>
        <v>0</v>
      </c>
      <c r="CF46" t="b">
        <f aca="true" t="shared" si="59" ref="CF46:CJ55">AND($H46=CF$66,$G46=CF$67)</f>
        <v>0</v>
      </c>
      <c r="CG46" t="b">
        <f t="shared" si="59"/>
        <v>0</v>
      </c>
      <c r="CH46" t="b">
        <f t="shared" si="59"/>
        <v>0</v>
      </c>
      <c r="CI46" t="b">
        <f t="shared" si="59"/>
        <v>0</v>
      </c>
      <c r="CJ46" t="b">
        <f t="shared" si="59"/>
        <v>0</v>
      </c>
      <c r="CK46" t="b">
        <f t="shared" si="57"/>
        <v>0</v>
      </c>
      <c r="CL46" t="b">
        <f t="shared" si="57"/>
        <v>0</v>
      </c>
      <c r="CM46" t="b">
        <f t="shared" si="57"/>
        <v>0</v>
      </c>
      <c r="CN46" t="b">
        <f t="shared" si="57"/>
        <v>0</v>
      </c>
      <c r="CO46" t="b">
        <f t="shared" si="57"/>
        <v>0</v>
      </c>
      <c r="CP46" t="b">
        <f t="shared" si="57"/>
        <v>0</v>
      </c>
      <c r="CQ46" t="b">
        <f t="shared" si="57"/>
        <v>0</v>
      </c>
      <c r="CR46" t="b">
        <f t="shared" si="57"/>
        <v>0</v>
      </c>
      <c r="CS46" t="b">
        <f t="shared" si="57"/>
        <v>0</v>
      </c>
      <c r="CT46" t="b">
        <f t="shared" si="57"/>
        <v>0</v>
      </c>
      <c r="CU46" t="b">
        <f t="shared" si="57"/>
        <v>0</v>
      </c>
      <c r="CV46" t="b">
        <f t="shared" si="57"/>
        <v>0</v>
      </c>
      <c r="CW46" t="b">
        <f t="shared" si="57"/>
        <v>0</v>
      </c>
      <c r="CX46" t="b">
        <f t="shared" si="57"/>
        <v>0</v>
      </c>
      <c r="CY46" t="b">
        <f aca="true" t="shared" si="60" ref="CY46:DG51">AND($H46=CY$66,$G46=CY$67)</f>
        <v>0</v>
      </c>
      <c r="CZ46" t="b">
        <f t="shared" si="60"/>
        <v>0</v>
      </c>
      <c r="DA46" t="b">
        <f t="shared" si="60"/>
        <v>0</v>
      </c>
      <c r="DB46" t="b">
        <f t="shared" si="60"/>
        <v>0</v>
      </c>
      <c r="DC46" t="b">
        <f t="shared" si="60"/>
        <v>0</v>
      </c>
      <c r="DD46" t="b">
        <f t="shared" si="60"/>
        <v>0</v>
      </c>
      <c r="DE46" t="b">
        <f t="shared" si="60"/>
        <v>0</v>
      </c>
      <c r="DF46" t="b">
        <f t="shared" si="60"/>
        <v>0</v>
      </c>
      <c r="DG46" t="b">
        <f t="shared" si="60"/>
        <v>0</v>
      </c>
      <c r="DH46" t="b">
        <f t="shared" si="48"/>
        <v>0</v>
      </c>
      <c r="DI46" t="b">
        <f t="shared" si="48"/>
        <v>0</v>
      </c>
      <c r="DJ46" t="b">
        <f t="shared" si="48"/>
        <v>0</v>
      </c>
      <c r="DK46" t="b">
        <f t="shared" si="48"/>
        <v>0</v>
      </c>
      <c r="DL46" t="b">
        <f t="shared" si="48"/>
        <v>0</v>
      </c>
      <c r="DM46" t="b">
        <f t="shared" si="48"/>
        <v>0</v>
      </c>
      <c r="DN46" t="b">
        <f t="shared" si="48"/>
        <v>0</v>
      </c>
      <c r="DO46" t="b">
        <f t="shared" si="48"/>
        <v>0</v>
      </c>
      <c r="DP46" t="b">
        <f t="shared" si="48"/>
        <v>0</v>
      </c>
      <c r="DQ46" t="b">
        <f t="shared" si="48"/>
        <v>0</v>
      </c>
      <c r="DR46" t="b">
        <f t="shared" si="48"/>
        <v>0</v>
      </c>
      <c r="DS46" t="b">
        <f t="shared" si="48"/>
        <v>0</v>
      </c>
      <c r="DT46" t="b">
        <f t="shared" si="48"/>
        <v>0</v>
      </c>
      <c r="DU46" t="b">
        <f t="shared" si="48"/>
        <v>0</v>
      </c>
      <c r="DV46" t="b">
        <f t="shared" si="48"/>
        <v>0</v>
      </c>
      <c r="DW46" t="b">
        <f t="shared" si="58"/>
        <v>0</v>
      </c>
      <c r="DX46" t="b">
        <f t="shared" si="58"/>
        <v>0</v>
      </c>
      <c r="DY46" t="b">
        <f t="shared" si="58"/>
        <v>0</v>
      </c>
      <c r="DZ46" t="b">
        <f t="shared" si="56"/>
        <v>0</v>
      </c>
      <c r="EA46" t="b">
        <f t="shared" si="56"/>
        <v>0</v>
      </c>
      <c r="EB46" t="b">
        <f t="shared" si="56"/>
        <v>0</v>
      </c>
      <c r="EC46" t="b">
        <f t="shared" si="56"/>
        <v>0</v>
      </c>
      <c r="ED46" t="b">
        <f t="shared" si="56"/>
        <v>0</v>
      </c>
      <c r="EE46" t="b">
        <f t="shared" si="56"/>
        <v>0</v>
      </c>
      <c r="EF46" t="b">
        <f t="shared" si="56"/>
        <v>0</v>
      </c>
      <c r="EG46" t="b">
        <f t="shared" si="56"/>
        <v>0</v>
      </c>
      <c r="EH46" t="b">
        <f t="shared" si="56"/>
        <v>0</v>
      </c>
      <c r="EI46" t="b">
        <f t="shared" si="56"/>
        <v>0</v>
      </c>
      <c r="EJ46" t="b">
        <f t="shared" si="56"/>
        <v>0</v>
      </c>
      <c r="EK46" t="b">
        <f t="shared" si="56"/>
        <v>0</v>
      </c>
      <c r="EL46" t="b">
        <f t="shared" si="56"/>
        <v>0</v>
      </c>
      <c r="EM46" t="b">
        <f t="shared" si="56"/>
        <v>0</v>
      </c>
      <c r="EN46" t="b">
        <f t="shared" si="56"/>
        <v>0</v>
      </c>
      <c r="EO46" t="b">
        <f t="shared" si="56"/>
        <v>0</v>
      </c>
      <c r="EP46" t="b">
        <f t="shared" si="56"/>
        <v>0</v>
      </c>
      <c r="EQ46" t="b">
        <f t="shared" si="56"/>
        <v>0</v>
      </c>
      <c r="ER46" t="b">
        <f t="shared" si="56"/>
        <v>0</v>
      </c>
      <c r="ES46" t="b">
        <f t="shared" si="56"/>
        <v>0</v>
      </c>
      <c r="ET46" t="b">
        <f t="shared" si="56"/>
        <v>0</v>
      </c>
      <c r="EU46" t="b">
        <f t="shared" si="56"/>
        <v>0</v>
      </c>
      <c r="EV46" t="b">
        <f t="shared" si="56"/>
        <v>0</v>
      </c>
      <c r="EW46" t="b">
        <f t="shared" si="56"/>
        <v>0</v>
      </c>
    </row>
    <row r="47" spans="1:153" ht="12.75">
      <c r="A47" t="s">
        <v>18</v>
      </c>
      <c r="B47">
        <v>1</v>
      </c>
      <c r="C47">
        <v>0</v>
      </c>
      <c r="D47">
        <v>0</v>
      </c>
      <c r="E47">
        <v>0</v>
      </c>
      <c r="F47">
        <f t="shared" si="13"/>
        <v>1</v>
      </c>
      <c r="G47">
        <f t="shared" si="14"/>
        <v>0</v>
      </c>
      <c r="H47">
        <f t="shared" si="9"/>
        <v>1</v>
      </c>
      <c r="I47">
        <f t="shared" si="20"/>
        <v>0</v>
      </c>
      <c r="J47" s="2">
        <f t="shared" si="15"/>
        <v>0</v>
      </c>
      <c r="K47" s="5">
        <f t="shared" si="21"/>
        <v>0.16478776590530342</v>
      </c>
      <c r="L47" s="5"/>
      <c r="M47" s="15"/>
      <c r="N47" s="19"/>
      <c r="O47" s="22" t="s">
        <v>142</v>
      </c>
      <c r="P47" s="22" t="s">
        <v>143</v>
      </c>
      <c r="Q47" s="22" t="s">
        <v>145</v>
      </c>
      <c r="R47" s="15"/>
      <c r="AS47" s="2"/>
      <c r="AT47" s="2"/>
      <c r="AU47" s="2"/>
      <c r="AV47" s="2"/>
      <c r="AW47" s="2"/>
      <c r="AX47" s="2"/>
      <c r="AY47" t="b">
        <f t="shared" si="49"/>
        <v>1</v>
      </c>
      <c r="AZ47" t="b">
        <f t="shared" si="55"/>
        <v>0</v>
      </c>
      <c r="BA47" t="b">
        <f t="shared" si="55"/>
        <v>0</v>
      </c>
      <c r="BB47" t="b">
        <f t="shared" si="55"/>
        <v>0</v>
      </c>
      <c r="BC47" t="b">
        <f t="shared" si="55"/>
        <v>0</v>
      </c>
      <c r="BD47" t="b">
        <f t="shared" si="55"/>
        <v>0</v>
      </c>
      <c r="BE47" t="b">
        <f aca="true" t="shared" si="61" ref="BE47:BN53">AND($H47=BE$66,$G47=BE$67)</f>
        <v>0</v>
      </c>
      <c r="BF47" t="b">
        <f t="shared" si="61"/>
        <v>0</v>
      </c>
      <c r="BG47" t="b">
        <f t="shared" si="61"/>
        <v>0</v>
      </c>
      <c r="BH47" t="b">
        <f t="shared" si="61"/>
        <v>0</v>
      </c>
      <c r="BI47" t="b">
        <f t="shared" si="61"/>
        <v>0</v>
      </c>
      <c r="BJ47" t="b">
        <f t="shared" si="61"/>
        <v>0</v>
      </c>
      <c r="BK47" t="b">
        <f t="shared" si="61"/>
        <v>0</v>
      </c>
      <c r="BL47" t="b">
        <f t="shared" si="61"/>
        <v>0</v>
      </c>
      <c r="BM47" t="b">
        <f t="shared" si="61"/>
        <v>0</v>
      </c>
      <c r="BN47" t="b">
        <f t="shared" si="61"/>
        <v>0</v>
      </c>
      <c r="BO47" t="b">
        <f aca="true" t="shared" si="62" ref="BO47:BX53">AND($H47=BO$66,$G47=BO$67)</f>
        <v>0</v>
      </c>
      <c r="BP47" t="b">
        <f t="shared" si="62"/>
        <v>0</v>
      </c>
      <c r="BQ47" t="b">
        <f t="shared" si="62"/>
        <v>0</v>
      </c>
      <c r="BR47" t="b">
        <f t="shared" si="62"/>
        <v>0</v>
      </c>
      <c r="BS47" t="b">
        <f t="shared" si="62"/>
        <v>0</v>
      </c>
      <c r="BT47" t="b">
        <f t="shared" si="62"/>
        <v>0</v>
      </c>
      <c r="BU47" t="b">
        <f t="shared" si="62"/>
        <v>0</v>
      </c>
      <c r="BV47" t="b">
        <f t="shared" si="62"/>
        <v>0</v>
      </c>
      <c r="BW47" t="b">
        <f t="shared" si="62"/>
        <v>0</v>
      </c>
      <c r="BX47" t="b">
        <f t="shared" si="62"/>
        <v>0</v>
      </c>
      <c r="BY47" t="b">
        <f aca="true" t="shared" si="63" ref="BY47:CE53">AND($H47=BY$66,$G47=BY$67)</f>
        <v>0</v>
      </c>
      <c r="BZ47" t="b">
        <f t="shared" si="63"/>
        <v>0</v>
      </c>
      <c r="CA47" t="b">
        <f t="shared" si="63"/>
        <v>0</v>
      </c>
      <c r="CB47" t="b">
        <f t="shared" si="63"/>
        <v>0</v>
      </c>
      <c r="CC47" t="b">
        <f t="shared" si="63"/>
        <v>0</v>
      </c>
      <c r="CD47" t="b">
        <f t="shared" si="63"/>
        <v>0</v>
      </c>
      <c r="CE47" t="b">
        <f t="shared" si="63"/>
        <v>0</v>
      </c>
      <c r="CF47" t="b">
        <f t="shared" si="59"/>
        <v>0</v>
      </c>
      <c r="CG47" t="b">
        <f t="shared" si="59"/>
        <v>0</v>
      </c>
      <c r="CH47" t="b">
        <f t="shared" si="59"/>
        <v>0</v>
      </c>
      <c r="CI47" t="b">
        <f t="shared" si="59"/>
        <v>0</v>
      </c>
      <c r="CJ47" t="b">
        <f t="shared" si="59"/>
        <v>0</v>
      </c>
      <c r="CK47" t="b">
        <f t="shared" si="57"/>
        <v>0</v>
      </c>
      <c r="CL47" t="b">
        <f t="shared" si="57"/>
        <v>0</v>
      </c>
      <c r="CM47" t="b">
        <f t="shared" si="57"/>
        <v>0</v>
      </c>
      <c r="CN47" t="b">
        <f t="shared" si="57"/>
        <v>0</v>
      </c>
      <c r="CO47" t="b">
        <f t="shared" si="57"/>
        <v>0</v>
      </c>
      <c r="CP47" t="b">
        <f t="shared" si="57"/>
        <v>0</v>
      </c>
      <c r="CQ47" t="b">
        <f t="shared" si="57"/>
        <v>0</v>
      </c>
      <c r="CR47" t="b">
        <f t="shared" si="57"/>
        <v>0</v>
      </c>
      <c r="CS47" t="b">
        <f t="shared" si="57"/>
        <v>0</v>
      </c>
      <c r="CT47" t="b">
        <f t="shared" si="57"/>
        <v>0</v>
      </c>
      <c r="CU47" t="b">
        <f t="shared" si="57"/>
        <v>0</v>
      </c>
      <c r="CV47" t="b">
        <f t="shared" si="57"/>
        <v>0</v>
      </c>
      <c r="CW47" t="b">
        <f t="shared" si="57"/>
        <v>0</v>
      </c>
      <c r="CX47" t="b">
        <f t="shared" si="57"/>
        <v>0</v>
      </c>
      <c r="CY47" t="b">
        <f t="shared" si="60"/>
        <v>0</v>
      </c>
      <c r="CZ47" t="b">
        <f t="shared" si="60"/>
        <v>0</v>
      </c>
      <c r="DA47" t="b">
        <f t="shared" si="60"/>
        <v>0</v>
      </c>
      <c r="DB47" t="b">
        <f t="shared" si="60"/>
        <v>0</v>
      </c>
      <c r="DC47" t="b">
        <f t="shared" si="60"/>
        <v>0</v>
      </c>
      <c r="DD47" t="b">
        <f t="shared" si="60"/>
        <v>0</v>
      </c>
      <c r="DE47" t="b">
        <f t="shared" si="60"/>
        <v>0</v>
      </c>
      <c r="DF47" t="b">
        <f t="shared" si="60"/>
        <v>0</v>
      </c>
      <c r="DG47" t="b">
        <f t="shared" si="60"/>
        <v>0</v>
      </c>
      <c r="DH47" t="b">
        <f t="shared" si="48"/>
        <v>0</v>
      </c>
      <c r="DI47" t="b">
        <f t="shared" si="48"/>
        <v>0</v>
      </c>
      <c r="DJ47" t="b">
        <f t="shared" si="48"/>
        <v>0</v>
      </c>
      <c r="DK47" t="b">
        <f t="shared" si="48"/>
        <v>0</v>
      </c>
      <c r="DL47" t="b">
        <f t="shared" si="48"/>
        <v>0</v>
      </c>
      <c r="DM47" t="b">
        <f t="shared" si="48"/>
        <v>0</v>
      </c>
      <c r="DN47" t="b">
        <f t="shared" si="48"/>
        <v>0</v>
      </c>
      <c r="DO47" t="b">
        <f t="shared" si="48"/>
        <v>0</v>
      </c>
      <c r="DP47" t="b">
        <f t="shared" si="48"/>
        <v>0</v>
      </c>
      <c r="DQ47" t="b">
        <f t="shared" si="48"/>
        <v>0</v>
      </c>
      <c r="DR47" t="b">
        <f t="shared" si="48"/>
        <v>0</v>
      </c>
      <c r="DS47" t="b">
        <f t="shared" si="48"/>
        <v>0</v>
      </c>
      <c r="DT47" t="b">
        <f t="shared" si="48"/>
        <v>0</v>
      </c>
      <c r="DU47" t="b">
        <f t="shared" si="48"/>
        <v>0</v>
      </c>
      <c r="DV47" t="b">
        <f t="shared" si="48"/>
        <v>0</v>
      </c>
      <c r="DW47" t="b">
        <f t="shared" si="58"/>
        <v>0</v>
      </c>
      <c r="DX47" t="b">
        <f t="shared" si="58"/>
        <v>0</v>
      </c>
      <c r="DY47" t="b">
        <f t="shared" si="58"/>
        <v>0</v>
      </c>
      <c r="DZ47" t="b">
        <f t="shared" si="56"/>
        <v>0</v>
      </c>
      <c r="EA47" t="b">
        <f t="shared" si="56"/>
        <v>0</v>
      </c>
      <c r="EB47" t="b">
        <f t="shared" si="56"/>
        <v>0</v>
      </c>
      <c r="EC47" t="b">
        <f t="shared" si="56"/>
        <v>0</v>
      </c>
      <c r="ED47" t="b">
        <f t="shared" si="56"/>
        <v>0</v>
      </c>
      <c r="EE47" t="b">
        <f t="shared" si="56"/>
        <v>0</v>
      </c>
      <c r="EF47" t="b">
        <f t="shared" si="56"/>
        <v>0</v>
      </c>
      <c r="EG47" t="b">
        <f t="shared" si="56"/>
        <v>0</v>
      </c>
      <c r="EH47" t="b">
        <f t="shared" si="56"/>
        <v>0</v>
      </c>
      <c r="EI47" t="b">
        <f t="shared" si="56"/>
        <v>0</v>
      </c>
      <c r="EJ47" t="b">
        <f t="shared" si="56"/>
        <v>0</v>
      </c>
      <c r="EK47" t="b">
        <f t="shared" si="56"/>
        <v>0</v>
      </c>
      <c r="EL47" t="b">
        <f t="shared" si="56"/>
        <v>0</v>
      </c>
      <c r="EM47" t="b">
        <f t="shared" si="56"/>
        <v>0</v>
      </c>
      <c r="EN47" t="b">
        <f t="shared" si="56"/>
        <v>0</v>
      </c>
      <c r="EO47" t="b">
        <f t="shared" si="56"/>
        <v>0</v>
      </c>
      <c r="EP47" t="b">
        <f t="shared" si="56"/>
        <v>0</v>
      </c>
      <c r="EQ47" t="b">
        <f t="shared" si="56"/>
        <v>0</v>
      </c>
      <c r="ER47" t="b">
        <f t="shared" si="56"/>
        <v>0</v>
      </c>
      <c r="ES47" t="b">
        <f t="shared" si="56"/>
        <v>0</v>
      </c>
      <c r="ET47" t="b">
        <f t="shared" si="56"/>
        <v>0</v>
      </c>
      <c r="EU47" t="b">
        <f t="shared" si="56"/>
        <v>0</v>
      </c>
      <c r="EV47" t="b">
        <f t="shared" si="56"/>
        <v>0</v>
      </c>
      <c r="EW47" t="b">
        <f t="shared" si="56"/>
        <v>0</v>
      </c>
    </row>
    <row r="48" spans="1:153" ht="12.75">
      <c r="A48" t="s">
        <v>19</v>
      </c>
      <c r="B48">
        <v>1</v>
      </c>
      <c r="C48">
        <v>0</v>
      </c>
      <c r="D48">
        <v>0</v>
      </c>
      <c r="E48">
        <v>0</v>
      </c>
      <c r="F48">
        <f t="shared" si="13"/>
        <v>1</v>
      </c>
      <c r="G48">
        <f t="shared" si="14"/>
        <v>0</v>
      </c>
      <c r="H48">
        <f t="shared" si="9"/>
        <v>1</v>
      </c>
      <c r="I48">
        <f t="shared" si="20"/>
        <v>0</v>
      </c>
      <c r="J48" s="2">
        <f t="shared" si="15"/>
        <v>0</v>
      </c>
      <c r="K48" s="5">
        <f t="shared" si="21"/>
        <v>0.16478776590530342</v>
      </c>
      <c r="L48" s="5"/>
      <c r="M48" s="15"/>
      <c r="N48" s="17" t="s">
        <v>139</v>
      </c>
      <c r="O48" s="18">
        <f>V29-P48</f>
        <v>34</v>
      </c>
      <c r="P48" s="18">
        <f>COUNT(K16:K40)</f>
        <v>25</v>
      </c>
      <c r="Q48" s="18">
        <f>V29</f>
        <v>59</v>
      </c>
      <c r="AS48" s="2"/>
      <c r="AT48" s="2"/>
      <c r="AU48" s="2"/>
      <c r="AV48" s="2"/>
      <c r="AW48" s="2"/>
      <c r="AX48" s="2"/>
      <c r="AY48" t="b">
        <f t="shared" si="49"/>
        <v>1</v>
      </c>
      <c r="AZ48" t="b">
        <f aca="true" t="shared" si="64" ref="AZ48:BD53">AND($H48=AZ$66,$G48=AZ$67)</f>
        <v>0</v>
      </c>
      <c r="BA48" t="b">
        <f t="shared" si="64"/>
        <v>0</v>
      </c>
      <c r="BB48" t="b">
        <f t="shared" si="64"/>
        <v>0</v>
      </c>
      <c r="BC48" t="b">
        <f t="shared" si="64"/>
        <v>0</v>
      </c>
      <c r="BD48" t="b">
        <f t="shared" si="64"/>
        <v>0</v>
      </c>
      <c r="BE48" t="b">
        <f t="shared" si="61"/>
        <v>0</v>
      </c>
      <c r="BF48" t="b">
        <f t="shared" si="61"/>
        <v>0</v>
      </c>
      <c r="BG48" t="b">
        <f t="shared" si="61"/>
        <v>0</v>
      </c>
      <c r="BH48" t="b">
        <f t="shared" si="61"/>
        <v>0</v>
      </c>
      <c r="BI48" t="b">
        <f t="shared" si="61"/>
        <v>0</v>
      </c>
      <c r="BJ48" t="b">
        <f t="shared" si="61"/>
        <v>0</v>
      </c>
      <c r="BK48" t="b">
        <f t="shared" si="61"/>
        <v>0</v>
      </c>
      <c r="BL48" t="b">
        <f t="shared" si="61"/>
        <v>0</v>
      </c>
      <c r="BM48" t="b">
        <f t="shared" si="61"/>
        <v>0</v>
      </c>
      <c r="BN48" t="b">
        <f t="shared" si="61"/>
        <v>0</v>
      </c>
      <c r="BO48" t="b">
        <f t="shared" si="62"/>
        <v>0</v>
      </c>
      <c r="BP48" t="b">
        <f t="shared" si="62"/>
        <v>0</v>
      </c>
      <c r="BQ48" t="b">
        <f t="shared" si="62"/>
        <v>0</v>
      </c>
      <c r="BR48" t="b">
        <f t="shared" si="62"/>
        <v>0</v>
      </c>
      <c r="BS48" t="b">
        <f t="shared" si="62"/>
        <v>0</v>
      </c>
      <c r="BT48" t="b">
        <f t="shared" si="62"/>
        <v>0</v>
      </c>
      <c r="BU48" t="b">
        <f t="shared" si="62"/>
        <v>0</v>
      </c>
      <c r="BV48" t="b">
        <f t="shared" si="62"/>
        <v>0</v>
      </c>
      <c r="BW48" t="b">
        <f t="shared" si="62"/>
        <v>0</v>
      </c>
      <c r="BX48" t="b">
        <f t="shared" si="62"/>
        <v>0</v>
      </c>
      <c r="BY48" t="b">
        <f t="shared" si="63"/>
        <v>0</v>
      </c>
      <c r="BZ48" t="b">
        <f t="shared" si="63"/>
        <v>0</v>
      </c>
      <c r="CA48" t="b">
        <f t="shared" si="63"/>
        <v>0</v>
      </c>
      <c r="CB48" t="b">
        <f t="shared" si="63"/>
        <v>0</v>
      </c>
      <c r="CC48" t="b">
        <f t="shared" si="63"/>
        <v>0</v>
      </c>
      <c r="CD48" t="b">
        <f t="shared" si="63"/>
        <v>0</v>
      </c>
      <c r="CE48" t="b">
        <f t="shared" si="63"/>
        <v>0</v>
      </c>
      <c r="CF48" t="b">
        <f t="shared" si="59"/>
        <v>0</v>
      </c>
      <c r="CG48" t="b">
        <f t="shared" si="59"/>
        <v>0</v>
      </c>
      <c r="CH48" t="b">
        <f t="shared" si="59"/>
        <v>0</v>
      </c>
      <c r="CI48" t="b">
        <f t="shared" si="59"/>
        <v>0</v>
      </c>
      <c r="CJ48" t="b">
        <f t="shared" si="59"/>
        <v>0</v>
      </c>
      <c r="CK48" t="b">
        <f t="shared" si="57"/>
        <v>0</v>
      </c>
      <c r="CL48" t="b">
        <f t="shared" si="57"/>
        <v>0</v>
      </c>
      <c r="CM48" t="b">
        <f t="shared" si="57"/>
        <v>0</v>
      </c>
      <c r="CN48" t="b">
        <f t="shared" si="57"/>
        <v>0</v>
      </c>
      <c r="CO48" t="b">
        <f t="shared" si="57"/>
        <v>0</v>
      </c>
      <c r="CP48" t="b">
        <f t="shared" si="57"/>
        <v>0</v>
      </c>
      <c r="CQ48" t="b">
        <f t="shared" si="57"/>
        <v>0</v>
      </c>
      <c r="CR48" t="b">
        <f t="shared" si="57"/>
        <v>0</v>
      </c>
      <c r="CS48" t="b">
        <f t="shared" si="57"/>
        <v>0</v>
      </c>
      <c r="CT48" t="b">
        <f t="shared" si="57"/>
        <v>0</v>
      </c>
      <c r="CU48" t="b">
        <f t="shared" si="57"/>
        <v>0</v>
      </c>
      <c r="CV48" t="b">
        <f t="shared" si="57"/>
        <v>0</v>
      </c>
      <c r="CW48" t="b">
        <f t="shared" si="57"/>
        <v>0</v>
      </c>
      <c r="CX48" t="b">
        <f t="shared" si="57"/>
        <v>0</v>
      </c>
      <c r="CY48" t="b">
        <f t="shared" si="60"/>
        <v>0</v>
      </c>
      <c r="CZ48" t="b">
        <f t="shared" si="60"/>
        <v>0</v>
      </c>
      <c r="DA48" t="b">
        <f t="shared" si="60"/>
        <v>0</v>
      </c>
      <c r="DB48" t="b">
        <f t="shared" si="60"/>
        <v>0</v>
      </c>
      <c r="DC48" t="b">
        <f t="shared" si="60"/>
        <v>0</v>
      </c>
      <c r="DD48" t="b">
        <f t="shared" si="60"/>
        <v>0</v>
      </c>
      <c r="DE48" t="b">
        <f t="shared" si="60"/>
        <v>0</v>
      </c>
      <c r="DF48" t="b">
        <f t="shared" si="60"/>
        <v>0</v>
      </c>
      <c r="DG48" t="b">
        <f t="shared" si="60"/>
        <v>0</v>
      </c>
      <c r="DH48" t="b">
        <f t="shared" si="48"/>
        <v>0</v>
      </c>
      <c r="DI48" t="b">
        <f t="shared" si="48"/>
        <v>0</v>
      </c>
      <c r="DJ48" t="b">
        <f t="shared" si="48"/>
        <v>0</v>
      </c>
      <c r="DK48" t="b">
        <f t="shared" si="48"/>
        <v>0</v>
      </c>
      <c r="DL48" t="b">
        <f t="shared" si="48"/>
        <v>0</v>
      </c>
      <c r="DM48" t="b">
        <f t="shared" si="48"/>
        <v>0</v>
      </c>
      <c r="DN48" t="b">
        <f t="shared" si="48"/>
        <v>0</v>
      </c>
      <c r="DO48" t="b">
        <f t="shared" si="48"/>
        <v>0</v>
      </c>
      <c r="DP48" t="b">
        <f t="shared" si="48"/>
        <v>0</v>
      </c>
      <c r="DQ48" t="b">
        <f t="shared" si="48"/>
        <v>0</v>
      </c>
      <c r="DR48" t="b">
        <f t="shared" si="48"/>
        <v>0</v>
      </c>
      <c r="DS48" t="b">
        <f t="shared" si="48"/>
        <v>0</v>
      </c>
      <c r="DT48" t="b">
        <f t="shared" si="48"/>
        <v>0</v>
      </c>
      <c r="DU48" t="b">
        <f t="shared" si="48"/>
        <v>0</v>
      </c>
      <c r="DV48" t="b">
        <f t="shared" si="48"/>
        <v>0</v>
      </c>
      <c r="DW48" t="b">
        <f t="shared" si="58"/>
        <v>0</v>
      </c>
      <c r="DX48" t="b">
        <f t="shared" si="58"/>
        <v>0</v>
      </c>
      <c r="DY48" t="b">
        <f t="shared" si="58"/>
        <v>0</v>
      </c>
      <c r="DZ48" t="b">
        <f t="shared" si="56"/>
        <v>0</v>
      </c>
      <c r="EA48" t="b">
        <f t="shared" si="56"/>
        <v>0</v>
      </c>
      <c r="EB48" t="b">
        <f t="shared" si="56"/>
        <v>0</v>
      </c>
      <c r="EC48" t="b">
        <f t="shared" si="56"/>
        <v>0</v>
      </c>
      <c r="ED48" t="b">
        <f t="shared" si="56"/>
        <v>0</v>
      </c>
      <c r="EE48" t="b">
        <f t="shared" si="56"/>
        <v>0</v>
      </c>
      <c r="EF48" t="b">
        <f t="shared" si="56"/>
        <v>0</v>
      </c>
      <c r="EG48" t="b">
        <f t="shared" si="56"/>
        <v>0</v>
      </c>
      <c r="EH48" t="b">
        <f t="shared" si="56"/>
        <v>0</v>
      </c>
      <c r="EI48" t="b">
        <f t="shared" si="56"/>
        <v>0</v>
      </c>
      <c r="EJ48" t="b">
        <f t="shared" si="56"/>
        <v>0</v>
      </c>
      <c r="EK48" t="b">
        <f t="shared" si="56"/>
        <v>0</v>
      </c>
      <c r="EL48" t="b">
        <f t="shared" si="56"/>
        <v>0</v>
      </c>
      <c r="EM48" t="b">
        <f t="shared" si="56"/>
        <v>0</v>
      </c>
      <c r="EN48" t="b">
        <f t="shared" si="56"/>
        <v>0</v>
      </c>
      <c r="EO48" t="b">
        <f t="shared" si="56"/>
        <v>0</v>
      </c>
      <c r="EP48" t="b">
        <f t="shared" si="56"/>
        <v>0</v>
      </c>
      <c r="EQ48" t="b">
        <f t="shared" si="56"/>
        <v>0</v>
      </c>
      <c r="ER48" t="b">
        <f t="shared" si="56"/>
        <v>0</v>
      </c>
      <c r="ES48" t="b">
        <f t="shared" si="56"/>
        <v>0</v>
      </c>
      <c r="ET48" t="b">
        <f t="shared" si="56"/>
        <v>0</v>
      </c>
      <c r="EU48" t="b">
        <f t="shared" si="56"/>
        <v>0</v>
      </c>
      <c r="EV48" t="b">
        <f t="shared" si="56"/>
        <v>0</v>
      </c>
      <c r="EW48" t="b">
        <f t="shared" si="56"/>
        <v>0</v>
      </c>
    </row>
    <row r="49" spans="1:153" ht="12.75">
      <c r="A49" t="s">
        <v>23</v>
      </c>
      <c r="B49">
        <v>1</v>
      </c>
      <c r="C49">
        <v>0</v>
      </c>
      <c r="D49">
        <v>0</v>
      </c>
      <c r="E49">
        <v>0</v>
      </c>
      <c r="F49">
        <f t="shared" si="13"/>
        <v>1</v>
      </c>
      <c r="G49">
        <f t="shared" si="14"/>
        <v>0</v>
      </c>
      <c r="H49">
        <f t="shared" si="9"/>
        <v>1</v>
      </c>
      <c r="I49">
        <f t="shared" si="20"/>
        <v>0</v>
      </c>
      <c r="J49" s="2">
        <f t="shared" si="15"/>
        <v>0</v>
      </c>
      <c r="K49" s="5">
        <f t="shared" si="21"/>
        <v>0.16478776590530342</v>
      </c>
      <c r="L49" s="5"/>
      <c r="M49" s="15"/>
      <c r="N49" s="17" t="s">
        <v>123</v>
      </c>
      <c r="O49" s="18">
        <f>O48</f>
        <v>34</v>
      </c>
      <c r="P49" s="18">
        <f>Q49-O49</f>
        <v>67</v>
      </c>
      <c r="Q49" s="18">
        <f>H3</f>
        <v>101</v>
      </c>
      <c r="R49" s="15"/>
      <c r="AS49" s="2"/>
      <c r="AT49" s="2"/>
      <c r="AU49" s="2"/>
      <c r="AV49" s="2"/>
      <c r="AW49" s="2"/>
      <c r="AX49" s="2"/>
      <c r="AY49" t="b">
        <f t="shared" si="49"/>
        <v>1</v>
      </c>
      <c r="AZ49" t="b">
        <f t="shared" si="64"/>
        <v>0</v>
      </c>
      <c r="BA49" t="b">
        <f t="shared" si="64"/>
        <v>0</v>
      </c>
      <c r="BB49" t="b">
        <f t="shared" si="64"/>
        <v>0</v>
      </c>
      <c r="BC49" t="b">
        <f t="shared" si="64"/>
        <v>0</v>
      </c>
      <c r="BD49" t="b">
        <f t="shared" si="64"/>
        <v>0</v>
      </c>
      <c r="BE49" t="b">
        <f t="shared" si="61"/>
        <v>0</v>
      </c>
      <c r="BF49" t="b">
        <f t="shared" si="61"/>
        <v>0</v>
      </c>
      <c r="BG49" t="b">
        <f t="shared" si="61"/>
        <v>0</v>
      </c>
      <c r="BH49" t="b">
        <f t="shared" si="61"/>
        <v>0</v>
      </c>
      <c r="BI49" t="b">
        <f t="shared" si="61"/>
        <v>0</v>
      </c>
      <c r="BJ49" t="b">
        <f t="shared" si="61"/>
        <v>0</v>
      </c>
      <c r="BK49" t="b">
        <f t="shared" si="61"/>
        <v>0</v>
      </c>
      <c r="BL49" t="b">
        <f t="shared" si="61"/>
        <v>0</v>
      </c>
      <c r="BM49" t="b">
        <f t="shared" si="61"/>
        <v>0</v>
      </c>
      <c r="BN49" t="b">
        <f t="shared" si="61"/>
        <v>0</v>
      </c>
      <c r="BO49" t="b">
        <f t="shared" si="62"/>
        <v>0</v>
      </c>
      <c r="BP49" t="b">
        <f t="shared" si="62"/>
        <v>0</v>
      </c>
      <c r="BQ49" t="b">
        <f t="shared" si="62"/>
        <v>0</v>
      </c>
      <c r="BR49" t="b">
        <f t="shared" si="62"/>
        <v>0</v>
      </c>
      <c r="BS49" t="b">
        <f t="shared" si="62"/>
        <v>0</v>
      </c>
      <c r="BT49" t="b">
        <f t="shared" si="62"/>
        <v>0</v>
      </c>
      <c r="BU49" t="b">
        <f t="shared" si="62"/>
        <v>0</v>
      </c>
      <c r="BV49" t="b">
        <f t="shared" si="62"/>
        <v>0</v>
      </c>
      <c r="BW49" t="b">
        <f t="shared" si="62"/>
        <v>0</v>
      </c>
      <c r="BX49" t="b">
        <f t="shared" si="62"/>
        <v>0</v>
      </c>
      <c r="BY49" t="b">
        <f t="shared" si="63"/>
        <v>0</v>
      </c>
      <c r="BZ49" t="b">
        <f t="shared" si="63"/>
        <v>0</v>
      </c>
      <c r="CA49" t="b">
        <f t="shared" si="63"/>
        <v>0</v>
      </c>
      <c r="CB49" t="b">
        <f t="shared" si="63"/>
        <v>0</v>
      </c>
      <c r="CC49" t="b">
        <f t="shared" si="63"/>
        <v>0</v>
      </c>
      <c r="CD49" t="b">
        <f t="shared" si="63"/>
        <v>0</v>
      </c>
      <c r="CE49" t="b">
        <f t="shared" si="63"/>
        <v>0</v>
      </c>
      <c r="CF49" t="b">
        <f t="shared" si="59"/>
        <v>0</v>
      </c>
      <c r="CG49" t="b">
        <f t="shared" si="59"/>
        <v>0</v>
      </c>
      <c r="CH49" t="b">
        <f t="shared" si="59"/>
        <v>0</v>
      </c>
      <c r="CI49" t="b">
        <f t="shared" si="59"/>
        <v>0</v>
      </c>
      <c r="CJ49" t="b">
        <f t="shared" si="59"/>
        <v>0</v>
      </c>
      <c r="CK49" t="b">
        <f t="shared" si="57"/>
        <v>0</v>
      </c>
      <c r="CL49" t="b">
        <f t="shared" si="57"/>
        <v>0</v>
      </c>
      <c r="CM49" t="b">
        <f t="shared" si="57"/>
        <v>0</v>
      </c>
      <c r="CN49" t="b">
        <f t="shared" si="57"/>
        <v>0</v>
      </c>
      <c r="CO49" t="b">
        <f t="shared" si="57"/>
        <v>0</v>
      </c>
      <c r="CP49" t="b">
        <f t="shared" si="57"/>
        <v>0</v>
      </c>
      <c r="CQ49" t="b">
        <f t="shared" si="57"/>
        <v>0</v>
      </c>
      <c r="CR49" t="b">
        <f t="shared" si="57"/>
        <v>0</v>
      </c>
      <c r="CS49" t="b">
        <f t="shared" si="57"/>
        <v>0</v>
      </c>
      <c r="CT49" t="b">
        <f t="shared" si="57"/>
        <v>0</v>
      </c>
      <c r="CU49" t="b">
        <f t="shared" si="57"/>
        <v>0</v>
      </c>
      <c r="CV49" t="b">
        <f t="shared" si="57"/>
        <v>0</v>
      </c>
      <c r="CW49" t="b">
        <f t="shared" si="57"/>
        <v>0</v>
      </c>
      <c r="CX49" t="b">
        <f t="shared" si="57"/>
        <v>0</v>
      </c>
      <c r="CY49" t="b">
        <f t="shared" si="60"/>
        <v>0</v>
      </c>
      <c r="CZ49" t="b">
        <f t="shared" si="60"/>
        <v>0</v>
      </c>
      <c r="DA49" t="b">
        <f t="shared" si="60"/>
        <v>0</v>
      </c>
      <c r="DB49" t="b">
        <f t="shared" si="60"/>
        <v>0</v>
      </c>
      <c r="DC49" t="b">
        <f t="shared" si="60"/>
        <v>0</v>
      </c>
      <c r="DD49" t="b">
        <f t="shared" si="60"/>
        <v>0</v>
      </c>
      <c r="DE49" t="b">
        <f t="shared" si="60"/>
        <v>0</v>
      </c>
      <c r="DF49" t="b">
        <f t="shared" si="60"/>
        <v>0</v>
      </c>
      <c r="DG49" t="b">
        <f t="shared" si="60"/>
        <v>0</v>
      </c>
      <c r="DH49" t="b">
        <f aca="true" t="shared" si="65" ref="DH49:DP51">AND($H49=DH$66,$G49=DH$67)</f>
        <v>0</v>
      </c>
      <c r="DI49" t="b">
        <f t="shared" si="65"/>
        <v>0</v>
      </c>
      <c r="DJ49" t="b">
        <f t="shared" si="65"/>
        <v>0</v>
      </c>
      <c r="DK49" t="b">
        <f t="shared" si="65"/>
        <v>0</v>
      </c>
      <c r="DL49" t="b">
        <f t="shared" si="65"/>
        <v>0</v>
      </c>
      <c r="DM49" t="b">
        <f t="shared" si="65"/>
        <v>0</v>
      </c>
      <c r="DN49" t="b">
        <f t="shared" si="65"/>
        <v>0</v>
      </c>
      <c r="DO49" t="b">
        <f t="shared" si="65"/>
        <v>0</v>
      </c>
      <c r="DP49" t="b">
        <f t="shared" si="65"/>
        <v>0</v>
      </c>
      <c r="DQ49" t="b">
        <f aca="true" t="shared" si="66" ref="DQ49:EN60">AND($H49=DQ$66,$G49=DQ$67)</f>
        <v>0</v>
      </c>
      <c r="DR49" t="b">
        <f t="shared" si="66"/>
        <v>0</v>
      </c>
      <c r="DS49" t="b">
        <f t="shared" si="66"/>
        <v>0</v>
      </c>
      <c r="DT49" t="b">
        <f t="shared" si="66"/>
        <v>0</v>
      </c>
      <c r="DU49" t="b">
        <f t="shared" si="66"/>
        <v>0</v>
      </c>
      <c r="DV49" t="b">
        <f t="shared" si="66"/>
        <v>0</v>
      </c>
      <c r="DW49" t="b">
        <f t="shared" si="66"/>
        <v>0</v>
      </c>
      <c r="DX49" t="b">
        <f t="shared" si="66"/>
        <v>0</v>
      </c>
      <c r="DY49" t="b">
        <f t="shared" si="66"/>
        <v>0</v>
      </c>
      <c r="DZ49" t="b">
        <f t="shared" si="56"/>
        <v>0</v>
      </c>
      <c r="EA49" t="b">
        <f t="shared" si="56"/>
        <v>0</v>
      </c>
      <c r="EB49" t="b">
        <f t="shared" si="56"/>
        <v>0</v>
      </c>
      <c r="EC49" t="b">
        <f t="shared" si="56"/>
        <v>0</v>
      </c>
      <c r="ED49" t="b">
        <f t="shared" si="56"/>
        <v>0</v>
      </c>
      <c r="EE49" t="b">
        <f t="shared" si="56"/>
        <v>0</v>
      </c>
      <c r="EF49" t="b">
        <f t="shared" si="56"/>
        <v>0</v>
      </c>
      <c r="EG49" t="b">
        <f t="shared" si="56"/>
        <v>0</v>
      </c>
      <c r="EH49" t="b">
        <f t="shared" si="56"/>
        <v>0</v>
      </c>
      <c r="EI49" t="b">
        <f t="shared" si="56"/>
        <v>0</v>
      </c>
      <c r="EJ49" t="b">
        <f t="shared" si="56"/>
        <v>0</v>
      </c>
      <c r="EK49" t="b">
        <f t="shared" si="56"/>
        <v>0</v>
      </c>
      <c r="EL49" t="b">
        <f t="shared" si="56"/>
        <v>0</v>
      </c>
      <c r="EM49" t="b">
        <f t="shared" si="56"/>
        <v>0</v>
      </c>
      <c r="EN49" t="b">
        <f t="shared" si="56"/>
        <v>0</v>
      </c>
      <c r="EO49" t="b">
        <f t="shared" si="56"/>
        <v>0</v>
      </c>
      <c r="EP49" t="b">
        <f t="shared" si="56"/>
        <v>0</v>
      </c>
      <c r="EQ49" t="b">
        <f t="shared" si="56"/>
        <v>0</v>
      </c>
      <c r="ER49" t="b">
        <f t="shared" si="56"/>
        <v>0</v>
      </c>
      <c r="ES49" t="b">
        <f t="shared" si="56"/>
        <v>0</v>
      </c>
      <c r="ET49" t="b">
        <f t="shared" si="56"/>
        <v>0</v>
      </c>
      <c r="EU49" t="b">
        <f t="shared" si="56"/>
        <v>0</v>
      </c>
      <c r="EV49" t="b">
        <f t="shared" si="56"/>
        <v>0</v>
      </c>
      <c r="EW49" t="b">
        <f t="shared" si="56"/>
        <v>0</v>
      </c>
    </row>
    <row r="50" spans="1:153" ht="12.75">
      <c r="A50" t="s">
        <v>24</v>
      </c>
      <c r="B50">
        <v>1</v>
      </c>
      <c r="C50">
        <v>0</v>
      </c>
      <c r="D50">
        <v>0</v>
      </c>
      <c r="E50">
        <v>0</v>
      </c>
      <c r="F50">
        <f t="shared" si="13"/>
        <v>1</v>
      </c>
      <c r="G50">
        <f t="shared" si="14"/>
        <v>0</v>
      </c>
      <c r="H50">
        <f t="shared" si="9"/>
        <v>1</v>
      </c>
      <c r="I50">
        <f t="shared" si="20"/>
        <v>0</v>
      </c>
      <c r="J50" s="2">
        <f t="shared" si="15"/>
        <v>0</v>
      </c>
      <c r="K50" s="5">
        <f t="shared" si="21"/>
        <v>0.16478776590530342</v>
      </c>
      <c r="L50" s="5"/>
      <c r="M50" s="15"/>
      <c r="N50" s="17" t="s">
        <v>141</v>
      </c>
      <c r="O50" s="18">
        <f>SUM(G4:G15)</f>
        <v>12</v>
      </c>
      <c r="P50" s="18">
        <f>SUM(G16:G40)</f>
        <v>29</v>
      </c>
      <c r="Q50" s="18">
        <f>O50+P50</f>
        <v>41</v>
      </c>
      <c r="R50" s="15"/>
      <c r="AY50" t="b">
        <f t="shared" si="49"/>
        <v>1</v>
      </c>
      <c r="AZ50" t="b">
        <f t="shared" si="64"/>
        <v>0</v>
      </c>
      <c r="BA50" t="b">
        <f t="shared" si="64"/>
        <v>0</v>
      </c>
      <c r="BB50" t="b">
        <f t="shared" si="64"/>
        <v>0</v>
      </c>
      <c r="BC50" t="b">
        <f t="shared" si="64"/>
        <v>0</v>
      </c>
      <c r="BD50" t="b">
        <f t="shared" si="64"/>
        <v>0</v>
      </c>
      <c r="BE50" t="b">
        <f t="shared" si="61"/>
        <v>0</v>
      </c>
      <c r="BF50" t="b">
        <f t="shared" si="61"/>
        <v>0</v>
      </c>
      <c r="BG50" t="b">
        <f t="shared" si="61"/>
        <v>0</v>
      </c>
      <c r="BH50" t="b">
        <f t="shared" si="61"/>
        <v>0</v>
      </c>
      <c r="BI50" t="b">
        <f t="shared" si="61"/>
        <v>0</v>
      </c>
      <c r="BJ50" t="b">
        <f t="shared" si="61"/>
        <v>0</v>
      </c>
      <c r="BK50" t="b">
        <f t="shared" si="61"/>
        <v>0</v>
      </c>
      <c r="BL50" t="b">
        <f t="shared" si="61"/>
        <v>0</v>
      </c>
      <c r="BM50" t="b">
        <f t="shared" si="61"/>
        <v>0</v>
      </c>
      <c r="BN50" t="b">
        <f t="shared" si="61"/>
        <v>0</v>
      </c>
      <c r="BO50" t="b">
        <f t="shared" si="62"/>
        <v>0</v>
      </c>
      <c r="BP50" t="b">
        <f t="shared" si="62"/>
        <v>0</v>
      </c>
      <c r="BQ50" t="b">
        <f t="shared" si="62"/>
        <v>0</v>
      </c>
      <c r="BR50" t="b">
        <f t="shared" si="62"/>
        <v>0</v>
      </c>
      <c r="BS50" t="b">
        <f t="shared" si="62"/>
        <v>0</v>
      </c>
      <c r="BT50" t="b">
        <f t="shared" si="62"/>
        <v>0</v>
      </c>
      <c r="BU50" t="b">
        <f t="shared" si="62"/>
        <v>0</v>
      </c>
      <c r="BV50" t="b">
        <f t="shared" si="62"/>
        <v>0</v>
      </c>
      <c r="BW50" t="b">
        <f t="shared" si="62"/>
        <v>0</v>
      </c>
      <c r="BX50" t="b">
        <f t="shared" si="62"/>
        <v>0</v>
      </c>
      <c r="BY50" t="b">
        <f t="shared" si="63"/>
        <v>0</v>
      </c>
      <c r="BZ50" t="b">
        <f t="shared" si="63"/>
        <v>0</v>
      </c>
      <c r="CA50" t="b">
        <f t="shared" si="63"/>
        <v>0</v>
      </c>
      <c r="CB50" t="b">
        <f t="shared" si="63"/>
        <v>0</v>
      </c>
      <c r="CC50" t="b">
        <f t="shared" si="63"/>
        <v>0</v>
      </c>
      <c r="CD50" t="b">
        <f t="shared" si="63"/>
        <v>0</v>
      </c>
      <c r="CE50" t="b">
        <f t="shared" si="63"/>
        <v>0</v>
      </c>
      <c r="CF50" t="b">
        <f t="shared" si="59"/>
        <v>0</v>
      </c>
      <c r="CG50" t="b">
        <f t="shared" si="59"/>
        <v>0</v>
      </c>
      <c r="CH50" t="b">
        <f t="shared" si="59"/>
        <v>0</v>
      </c>
      <c r="CI50" t="b">
        <f t="shared" si="59"/>
        <v>0</v>
      </c>
      <c r="CJ50" t="b">
        <f t="shared" si="59"/>
        <v>0</v>
      </c>
      <c r="CK50" t="b">
        <f t="shared" si="57"/>
        <v>0</v>
      </c>
      <c r="CL50" t="b">
        <f t="shared" si="57"/>
        <v>0</v>
      </c>
      <c r="CM50" t="b">
        <f t="shared" si="57"/>
        <v>0</v>
      </c>
      <c r="CN50" t="b">
        <f t="shared" si="57"/>
        <v>0</v>
      </c>
      <c r="CO50" t="b">
        <f t="shared" si="57"/>
        <v>0</v>
      </c>
      <c r="CP50" t="b">
        <f t="shared" si="57"/>
        <v>0</v>
      </c>
      <c r="CQ50" t="b">
        <f t="shared" si="57"/>
        <v>0</v>
      </c>
      <c r="CR50" t="b">
        <f t="shared" si="57"/>
        <v>0</v>
      </c>
      <c r="CS50" t="b">
        <f t="shared" si="57"/>
        <v>0</v>
      </c>
      <c r="CT50" t="b">
        <f t="shared" si="57"/>
        <v>0</v>
      </c>
      <c r="CU50" t="b">
        <f t="shared" si="57"/>
        <v>0</v>
      </c>
      <c r="CV50" t="b">
        <f t="shared" si="57"/>
        <v>0</v>
      </c>
      <c r="CW50" t="b">
        <f t="shared" si="57"/>
        <v>0</v>
      </c>
      <c r="CX50" t="b">
        <f t="shared" si="57"/>
        <v>0</v>
      </c>
      <c r="CY50" t="b">
        <f t="shared" si="60"/>
        <v>0</v>
      </c>
      <c r="CZ50" t="b">
        <f t="shared" si="60"/>
        <v>0</v>
      </c>
      <c r="DA50" t="b">
        <f t="shared" si="60"/>
        <v>0</v>
      </c>
      <c r="DB50" t="b">
        <f t="shared" si="60"/>
        <v>0</v>
      </c>
      <c r="DC50" t="b">
        <f t="shared" si="60"/>
        <v>0</v>
      </c>
      <c r="DD50" t="b">
        <f t="shared" si="60"/>
        <v>0</v>
      </c>
      <c r="DE50" t="b">
        <f t="shared" si="60"/>
        <v>0</v>
      </c>
      <c r="DF50" t="b">
        <f t="shared" si="60"/>
        <v>0</v>
      </c>
      <c r="DG50" t="b">
        <f t="shared" si="60"/>
        <v>0</v>
      </c>
      <c r="DH50" t="b">
        <f t="shared" si="65"/>
        <v>0</v>
      </c>
      <c r="DI50" t="b">
        <f t="shared" si="65"/>
        <v>0</v>
      </c>
      <c r="DJ50" t="b">
        <f t="shared" si="65"/>
        <v>0</v>
      </c>
      <c r="DK50" t="b">
        <f t="shared" si="65"/>
        <v>0</v>
      </c>
      <c r="DL50" t="b">
        <f t="shared" si="65"/>
        <v>0</v>
      </c>
      <c r="DM50" t="b">
        <f t="shared" si="65"/>
        <v>0</v>
      </c>
      <c r="DN50" t="b">
        <f t="shared" si="65"/>
        <v>0</v>
      </c>
      <c r="DO50" t="b">
        <f t="shared" si="65"/>
        <v>0</v>
      </c>
      <c r="DP50" t="b">
        <f t="shared" si="65"/>
        <v>0</v>
      </c>
      <c r="DQ50" t="b">
        <f t="shared" si="66"/>
        <v>0</v>
      </c>
      <c r="DR50" t="b">
        <f t="shared" si="66"/>
        <v>0</v>
      </c>
      <c r="DS50" t="b">
        <f t="shared" si="66"/>
        <v>0</v>
      </c>
      <c r="DT50" t="b">
        <f t="shared" si="66"/>
        <v>0</v>
      </c>
      <c r="DU50" t="b">
        <f t="shared" si="66"/>
        <v>0</v>
      </c>
      <c r="DV50" t="b">
        <f t="shared" si="66"/>
        <v>0</v>
      </c>
      <c r="DW50" t="b">
        <f t="shared" si="66"/>
        <v>0</v>
      </c>
      <c r="DX50" t="b">
        <f t="shared" si="66"/>
        <v>0</v>
      </c>
      <c r="DY50" t="b">
        <f t="shared" si="66"/>
        <v>0</v>
      </c>
      <c r="DZ50" t="b">
        <f t="shared" si="56"/>
        <v>0</v>
      </c>
      <c r="EA50" t="b">
        <f t="shared" si="56"/>
        <v>0</v>
      </c>
      <c r="EB50" t="b">
        <f t="shared" si="56"/>
        <v>0</v>
      </c>
      <c r="EC50" t="b">
        <f t="shared" si="56"/>
        <v>0</v>
      </c>
      <c r="ED50" t="b">
        <f t="shared" si="56"/>
        <v>0</v>
      </c>
      <c r="EE50" t="b">
        <f t="shared" si="56"/>
        <v>0</v>
      </c>
      <c r="EF50" t="b">
        <f t="shared" si="56"/>
        <v>0</v>
      </c>
      <c r="EG50" t="b">
        <f t="shared" si="56"/>
        <v>0</v>
      </c>
      <c r="EH50" t="b">
        <f t="shared" si="56"/>
        <v>0</v>
      </c>
      <c r="EI50" t="b">
        <f t="shared" si="56"/>
        <v>0</v>
      </c>
      <c r="EJ50" t="b">
        <f t="shared" si="56"/>
        <v>0</v>
      </c>
      <c r="EK50" t="b">
        <f t="shared" si="56"/>
        <v>0</v>
      </c>
      <c r="EL50" t="b">
        <f t="shared" si="56"/>
        <v>0</v>
      </c>
      <c r="EM50" t="b">
        <f t="shared" si="56"/>
        <v>0</v>
      </c>
      <c r="EN50" t="b">
        <f t="shared" si="56"/>
        <v>0</v>
      </c>
      <c r="EO50" t="b">
        <f t="shared" si="56"/>
        <v>0</v>
      </c>
      <c r="EP50" t="b">
        <f t="shared" si="56"/>
        <v>0</v>
      </c>
      <c r="EQ50" t="b">
        <f t="shared" si="56"/>
        <v>0</v>
      </c>
      <c r="ER50" t="b">
        <f t="shared" si="56"/>
        <v>0</v>
      </c>
      <c r="ES50" t="b">
        <f t="shared" si="56"/>
        <v>0</v>
      </c>
      <c r="ET50" t="b">
        <f t="shared" si="56"/>
        <v>0</v>
      </c>
      <c r="EU50" t="b">
        <f t="shared" si="56"/>
        <v>0</v>
      </c>
      <c r="EV50" t="b">
        <f t="shared" si="56"/>
        <v>0</v>
      </c>
      <c r="EW50" t="b">
        <f t="shared" si="56"/>
        <v>0</v>
      </c>
    </row>
    <row r="51" spans="1:153" ht="12.75">
      <c r="A51" t="s">
        <v>28</v>
      </c>
      <c r="B51">
        <v>1</v>
      </c>
      <c r="C51">
        <v>0</v>
      </c>
      <c r="D51">
        <v>0</v>
      </c>
      <c r="E51">
        <v>0</v>
      </c>
      <c r="F51">
        <f t="shared" si="13"/>
        <v>1</v>
      </c>
      <c r="G51">
        <f t="shared" si="14"/>
        <v>0</v>
      </c>
      <c r="H51">
        <f t="shared" si="9"/>
        <v>1</v>
      </c>
      <c r="I51">
        <f t="shared" si="20"/>
        <v>0</v>
      </c>
      <c r="J51" s="2">
        <f t="shared" si="15"/>
        <v>0</v>
      </c>
      <c r="K51" s="5">
        <f t="shared" si="21"/>
        <v>0.16478776590530342</v>
      </c>
      <c r="L51" s="5"/>
      <c r="M51" s="15"/>
      <c r="N51" s="17" t="s">
        <v>124</v>
      </c>
      <c r="O51" s="17">
        <f>O50/O49</f>
        <v>0.35294117647058826</v>
      </c>
      <c r="P51" s="17">
        <f>P50/P49</f>
        <v>0.43283582089552236</v>
      </c>
      <c r="Q51" s="17">
        <f>(O51*O48+P51*P55)/Q55</f>
        <v>0.3887762426164394</v>
      </c>
      <c r="R51" s="15"/>
      <c r="V51" s="17"/>
      <c r="W51" s="17"/>
      <c r="AY51" t="b">
        <f t="shared" si="49"/>
        <v>1</v>
      </c>
      <c r="AZ51" t="b">
        <f t="shared" si="64"/>
        <v>0</v>
      </c>
      <c r="BA51" t="b">
        <f t="shared" si="64"/>
        <v>0</v>
      </c>
      <c r="BB51" t="b">
        <f t="shared" si="64"/>
        <v>0</v>
      </c>
      <c r="BC51" t="b">
        <f t="shared" si="64"/>
        <v>0</v>
      </c>
      <c r="BD51" t="b">
        <f t="shared" si="64"/>
        <v>0</v>
      </c>
      <c r="BE51" t="b">
        <f t="shared" si="61"/>
        <v>0</v>
      </c>
      <c r="BF51" t="b">
        <f t="shared" si="61"/>
        <v>0</v>
      </c>
      <c r="BG51" t="b">
        <f t="shared" si="61"/>
        <v>0</v>
      </c>
      <c r="BH51" t="b">
        <f t="shared" si="61"/>
        <v>0</v>
      </c>
      <c r="BI51" t="b">
        <f t="shared" si="61"/>
        <v>0</v>
      </c>
      <c r="BJ51" t="b">
        <f t="shared" si="61"/>
        <v>0</v>
      </c>
      <c r="BK51" t="b">
        <f t="shared" si="61"/>
        <v>0</v>
      </c>
      <c r="BL51" t="b">
        <f t="shared" si="61"/>
        <v>0</v>
      </c>
      <c r="BM51" t="b">
        <f t="shared" si="61"/>
        <v>0</v>
      </c>
      <c r="BN51" t="b">
        <f t="shared" si="61"/>
        <v>0</v>
      </c>
      <c r="BO51" t="b">
        <f t="shared" si="62"/>
        <v>0</v>
      </c>
      <c r="BP51" t="b">
        <f t="shared" si="62"/>
        <v>0</v>
      </c>
      <c r="BQ51" t="b">
        <f t="shared" si="62"/>
        <v>0</v>
      </c>
      <c r="BR51" t="b">
        <f t="shared" si="62"/>
        <v>0</v>
      </c>
      <c r="BS51" t="b">
        <f t="shared" si="62"/>
        <v>0</v>
      </c>
      <c r="BT51" t="b">
        <f t="shared" si="62"/>
        <v>0</v>
      </c>
      <c r="BU51" t="b">
        <f t="shared" si="62"/>
        <v>0</v>
      </c>
      <c r="BV51" t="b">
        <f t="shared" si="62"/>
        <v>0</v>
      </c>
      <c r="BW51" t="b">
        <f t="shared" si="62"/>
        <v>0</v>
      </c>
      <c r="BX51" t="b">
        <f t="shared" si="62"/>
        <v>0</v>
      </c>
      <c r="BY51" t="b">
        <f t="shared" si="63"/>
        <v>0</v>
      </c>
      <c r="BZ51" t="b">
        <f t="shared" si="63"/>
        <v>0</v>
      </c>
      <c r="CA51" t="b">
        <f t="shared" si="63"/>
        <v>0</v>
      </c>
      <c r="CB51" t="b">
        <f t="shared" si="63"/>
        <v>0</v>
      </c>
      <c r="CC51" t="b">
        <f t="shared" si="63"/>
        <v>0</v>
      </c>
      <c r="CD51" t="b">
        <f t="shared" si="63"/>
        <v>0</v>
      </c>
      <c r="CE51" t="b">
        <f t="shared" si="63"/>
        <v>0</v>
      </c>
      <c r="CF51" t="b">
        <f t="shared" si="59"/>
        <v>0</v>
      </c>
      <c r="CG51" t="b">
        <f t="shared" si="59"/>
        <v>0</v>
      </c>
      <c r="CH51" t="b">
        <f t="shared" si="59"/>
        <v>0</v>
      </c>
      <c r="CI51" t="b">
        <f t="shared" si="59"/>
        <v>0</v>
      </c>
      <c r="CJ51" t="b">
        <f t="shared" si="59"/>
        <v>0</v>
      </c>
      <c r="CK51" t="b">
        <f t="shared" si="57"/>
        <v>0</v>
      </c>
      <c r="CL51" t="b">
        <f t="shared" si="57"/>
        <v>0</v>
      </c>
      <c r="CM51" t="b">
        <f t="shared" si="57"/>
        <v>0</v>
      </c>
      <c r="CN51" t="b">
        <f t="shared" si="57"/>
        <v>0</v>
      </c>
      <c r="CO51" t="b">
        <f t="shared" si="57"/>
        <v>0</v>
      </c>
      <c r="CP51" t="b">
        <f t="shared" si="57"/>
        <v>0</v>
      </c>
      <c r="CQ51" t="b">
        <f t="shared" si="57"/>
        <v>0</v>
      </c>
      <c r="CR51" t="b">
        <f t="shared" si="57"/>
        <v>0</v>
      </c>
      <c r="CS51" t="b">
        <f t="shared" si="57"/>
        <v>0</v>
      </c>
      <c r="CT51" t="b">
        <f t="shared" si="57"/>
        <v>0</v>
      </c>
      <c r="CU51" t="b">
        <f t="shared" si="57"/>
        <v>0</v>
      </c>
      <c r="CV51" t="b">
        <f t="shared" si="57"/>
        <v>0</v>
      </c>
      <c r="CW51" t="b">
        <f t="shared" si="57"/>
        <v>0</v>
      </c>
      <c r="CX51" t="b">
        <f t="shared" si="57"/>
        <v>0</v>
      </c>
      <c r="CY51" t="b">
        <f t="shared" si="60"/>
        <v>0</v>
      </c>
      <c r="CZ51" t="b">
        <f t="shared" si="60"/>
        <v>0</v>
      </c>
      <c r="DA51" t="b">
        <f t="shared" si="60"/>
        <v>0</v>
      </c>
      <c r="DB51" t="b">
        <f t="shared" si="60"/>
        <v>0</v>
      </c>
      <c r="DC51" t="b">
        <f t="shared" si="60"/>
        <v>0</v>
      </c>
      <c r="DD51" t="b">
        <f t="shared" si="60"/>
        <v>0</v>
      </c>
      <c r="DE51" t="b">
        <f t="shared" si="60"/>
        <v>0</v>
      </c>
      <c r="DF51" t="b">
        <f t="shared" si="60"/>
        <v>0</v>
      </c>
      <c r="DG51" t="b">
        <f t="shared" si="60"/>
        <v>0</v>
      </c>
      <c r="DH51" t="b">
        <f t="shared" si="65"/>
        <v>0</v>
      </c>
      <c r="DI51" t="b">
        <f t="shared" si="65"/>
        <v>0</v>
      </c>
      <c r="DJ51" t="b">
        <f t="shared" si="65"/>
        <v>0</v>
      </c>
      <c r="DK51" t="b">
        <f t="shared" si="65"/>
        <v>0</v>
      </c>
      <c r="DL51" t="b">
        <f t="shared" si="65"/>
        <v>0</v>
      </c>
      <c r="DM51" t="b">
        <f t="shared" si="65"/>
        <v>0</v>
      </c>
      <c r="DN51" t="b">
        <f t="shared" si="65"/>
        <v>0</v>
      </c>
      <c r="DO51" t="b">
        <f t="shared" si="65"/>
        <v>0</v>
      </c>
      <c r="DP51" t="b">
        <f t="shared" si="65"/>
        <v>0</v>
      </c>
      <c r="DQ51" t="b">
        <f t="shared" si="66"/>
        <v>0</v>
      </c>
      <c r="DR51" t="b">
        <f t="shared" si="66"/>
        <v>0</v>
      </c>
      <c r="DS51" t="b">
        <f t="shared" si="66"/>
        <v>0</v>
      </c>
      <c r="DT51" t="b">
        <f t="shared" si="66"/>
        <v>0</v>
      </c>
      <c r="DU51" t="b">
        <f t="shared" si="66"/>
        <v>0</v>
      </c>
      <c r="DV51" t="b">
        <f t="shared" si="66"/>
        <v>0</v>
      </c>
      <c r="DW51" t="b">
        <f t="shared" si="66"/>
        <v>0</v>
      </c>
      <c r="DX51" t="b">
        <f t="shared" si="66"/>
        <v>0</v>
      </c>
      <c r="DY51" t="b">
        <f t="shared" si="66"/>
        <v>0</v>
      </c>
      <c r="DZ51" t="b">
        <f t="shared" si="56"/>
        <v>0</v>
      </c>
      <c r="EA51" t="b">
        <f t="shared" si="56"/>
        <v>0</v>
      </c>
      <c r="EB51" t="b">
        <f t="shared" si="56"/>
        <v>0</v>
      </c>
      <c r="EC51" t="b">
        <f t="shared" si="56"/>
        <v>0</v>
      </c>
      <c r="ED51" t="b">
        <f t="shared" si="56"/>
        <v>0</v>
      </c>
      <c r="EE51" t="b">
        <f t="shared" si="56"/>
        <v>0</v>
      </c>
      <c r="EF51" t="b">
        <f t="shared" si="56"/>
        <v>0</v>
      </c>
      <c r="EG51" t="b">
        <f t="shared" si="56"/>
        <v>0</v>
      </c>
      <c r="EH51" t="b">
        <f t="shared" si="56"/>
        <v>0</v>
      </c>
      <c r="EI51" t="b">
        <f t="shared" si="56"/>
        <v>0</v>
      </c>
      <c r="EJ51" t="b">
        <f t="shared" si="56"/>
        <v>0</v>
      </c>
      <c r="EK51" t="b">
        <f t="shared" si="56"/>
        <v>0</v>
      </c>
      <c r="EL51" t="b">
        <f t="shared" si="56"/>
        <v>0</v>
      </c>
      <c r="EM51" t="b">
        <f t="shared" si="56"/>
        <v>0</v>
      </c>
      <c r="EN51" t="b">
        <f t="shared" si="56"/>
        <v>0</v>
      </c>
      <c r="EO51" t="b">
        <f aca="true" t="shared" si="67" ref="EO51:EW60">AND($H51=EO$66,$G51=EO$67)</f>
        <v>0</v>
      </c>
      <c r="EP51" t="b">
        <f t="shared" si="67"/>
        <v>0</v>
      </c>
      <c r="EQ51" t="b">
        <f t="shared" si="67"/>
        <v>0</v>
      </c>
      <c r="ER51" t="b">
        <f t="shared" si="67"/>
        <v>0</v>
      </c>
      <c r="ES51" t="b">
        <f t="shared" si="67"/>
        <v>0</v>
      </c>
      <c r="ET51" t="b">
        <f t="shared" si="67"/>
        <v>0</v>
      </c>
      <c r="EU51" t="b">
        <f t="shared" si="67"/>
        <v>0</v>
      </c>
      <c r="EV51" t="b">
        <f t="shared" si="67"/>
        <v>0</v>
      </c>
      <c r="EW51" t="b">
        <f t="shared" si="67"/>
        <v>0</v>
      </c>
    </row>
    <row r="52" spans="1:153" ht="12.75">
      <c r="A52" t="s">
        <v>32</v>
      </c>
      <c r="B52">
        <v>1</v>
      </c>
      <c r="C52">
        <v>0</v>
      </c>
      <c r="D52">
        <v>0</v>
      </c>
      <c r="E52">
        <v>0</v>
      </c>
      <c r="F52">
        <f t="shared" si="13"/>
        <v>1</v>
      </c>
      <c r="G52">
        <f t="shared" si="14"/>
        <v>0</v>
      </c>
      <c r="H52">
        <f t="shared" si="9"/>
        <v>1</v>
      </c>
      <c r="I52">
        <f t="shared" si="20"/>
        <v>0</v>
      </c>
      <c r="J52" s="2">
        <f t="shared" si="15"/>
        <v>0</v>
      </c>
      <c r="K52" s="5">
        <f t="shared" si="21"/>
        <v>0.16478776590530342</v>
      </c>
      <c r="L52" s="5"/>
      <c r="M52" s="15"/>
      <c r="N52" s="12" t="s">
        <v>298</v>
      </c>
      <c r="O52" s="17"/>
      <c r="P52" s="17">
        <f>P51*(1-P51)/P48</f>
        <v>0.009819558921808868</v>
      </c>
      <c r="Q52" s="17"/>
      <c r="R52" s="15"/>
      <c r="V52" s="4"/>
      <c r="W52" s="4"/>
      <c r="Y52" s="4"/>
      <c r="AY52" t="b">
        <f t="shared" si="49"/>
        <v>1</v>
      </c>
      <c r="AZ52" t="b">
        <f t="shared" si="64"/>
        <v>0</v>
      </c>
      <c r="BA52" t="b">
        <f t="shared" si="64"/>
        <v>0</v>
      </c>
      <c r="BB52" t="b">
        <f t="shared" si="64"/>
        <v>0</v>
      </c>
      <c r="BC52" t="b">
        <f t="shared" si="64"/>
        <v>0</v>
      </c>
      <c r="BD52" t="b">
        <f t="shared" si="64"/>
        <v>0</v>
      </c>
      <c r="BE52" t="b">
        <f t="shared" si="61"/>
        <v>0</v>
      </c>
      <c r="BF52" t="b">
        <f t="shared" si="61"/>
        <v>0</v>
      </c>
      <c r="BG52" t="b">
        <f t="shared" si="61"/>
        <v>0</v>
      </c>
      <c r="BH52" t="b">
        <f t="shared" si="61"/>
        <v>0</v>
      </c>
      <c r="BI52" t="b">
        <f t="shared" si="61"/>
        <v>0</v>
      </c>
      <c r="BJ52" t="b">
        <f t="shared" si="61"/>
        <v>0</v>
      </c>
      <c r="BK52" t="b">
        <f t="shared" si="61"/>
        <v>0</v>
      </c>
      <c r="BL52" t="b">
        <f t="shared" si="61"/>
        <v>0</v>
      </c>
      <c r="BM52" t="b">
        <f t="shared" si="61"/>
        <v>0</v>
      </c>
      <c r="BN52" t="b">
        <f t="shared" si="61"/>
        <v>0</v>
      </c>
      <c r="BO52" t="b">
        <f t="shared" si="62"/>
        <v>0</v>
      </c>
      <c r="BP52" t="b">
        <f t="shared" si="62"/>
        <v>0</v>
      </c>
      <c r="BQ52" t="b">
        <f t="shared" si="62"/>
        <v>0</v>
      </c>
      <c r="BR52" t="b">
        <f t="shared" si="62"/>
        <v>0</v>
      </c>
      <c r="BS52" t="b">
        <f t="shared" si="62"/>
        <v>0</v>
      </c>
      <c r="BT52" t="b">
        <f t="shared" si="62"/>
        <v>0</v>
      </c>
      <c r="BU52" t="b">
        <f t="shared" si="62"/>
        <v>0</v>
      </c>
      <c r="BV52" t="b">
        <f t="shared" si="62"/>
        <v>0</v>
      </c>
      <c r="BW52" t="b">
        <f t="shared" si="62"/>
        <v>0</v>
      </c>
      <c r="BX52" t="b">
        <f t="shared" si="62"/>
        <v>0</v>
      </c>
      <c r="BY52" t="b">
        <f t="shared" si="63"/>
        <v>0</v>
      </c>
      <c r="BZ52" t="b">
        <f t="shared" si="63"/>
        <v>0</v>
      </c>
      <c r="CA52" t="b">
        <f t="shared" si="63"/>
        <v>0</v>
      </c>
      <c r="CB52" t="b">
        <f t="shared" si="63"/>
        <v>0</v>
      </c>
      <c r="CC52" t="b">
        <f t="shared" si="63"/>
        <v>0</v>
      </c>
      <c r="CD52" t="b">
        <f t="shared" si="63"/>
        <v>0</v>
      </c>
      <c r="CE52" t="b">
        <f t="shared" si="63"/>
        <v>0</v>
      </c>
      <c r="CF52" t="b">
        <f t="shared" si="59"/>
        <v>0</v>
      </c>
      <c r="CG52" t="b">
        <f t="shared" si="59"/>
        <v>0</v>
      </c>
      <c r="CH52" t="b">
        <f t="shared" si="59"/>
        <v>0</v>
      </c>
      <c r="CI52" t="b">
        <f t="shared" si="59"/>
        <v>0</v>
      </c>
      <c r="CJ52" t="b">
        <f t="shared" si="59"/>
        <v>0</v>
      </c>
      <c r="CK52" t="b">
        <f t="shared" si="57"/>
        <v>0</v>
      </c>
      <c r="CL52" t="b">
        <f t="shared" si="57"/>
        <v>0</v>
      </c>
      <c r="CM52" t="b">
        <f t="shared" si="57"/>
        <v>0</v>
      </c>
      <c r="CN52" t="b">
        <f t="shared" si="57"/>
        <v>0</v>
      </c>
      <c r="CO52" t="b">
        <f t="shared" si="57"/>
        <v>0</v>
      </c>
      <c r="CP52" t="b">
        <f t="shared" si="57"/>
        <v>0</v>
      </c>
      <c r="CQ52" t="b">
        <f t="shared" si="57"/>
        <v>0</v>
      </c>
      <c r="CR52" t="b">
        <f t="shared" si="57"/>
        <v>0</v>
      </c>
      <c r="CS52" t="b">
        <f t="shared" si="57"/>
        <v>0</v>
      </c>
      <c r="CT52" t="b">
        <f t="shared" si="57"/>
        <v>0</v>
      </c>
      <c r="CU52" t="b">
        <f t="shared" si="57"/>
        <v>0</v>
      </c>
      <c r="CV52" t="b">
        <f t="shared" si="57"/>
        <v>0</v>
      </c>
      <c r="CW52" t="b">
        <f t="shared" si="57"/>
        <v>0</v>
      </c>
      <c r="CX52" t="b">
        <f t="shared" si="57"/>
        <v>0</v>
      </c>
      <c r="CY52" t="b">
        <f t="shared" si="57"/>
        <v>0</v>
      </c>
      <c r="CZ52" t="b">
        <f t="shared" si="57"/>
        <v>0</v>
      </c>
      <c r="DA52" t="b">
        <f t="shared" si="57"/>
        <v>0</v>
      </c>
      <c r="DB52" t="b">
        <f t="shared" si="57"/>
        <v>0</v>
      </c>
      <c r="DC52" t="b">
        <f t="shared" si="57"/>
        <v>0</v>
      </c>
      <c r="DD52" t="b">
        <f t="shared" si="57"/>
        <v>0</v>
      </c>
      <c r="DE52" t="b">
        <f t="shared" si="57"/>
        <v>0</v>
      </c>
      <c r="DF52" t="b">
        <f t="shared" si="57"/>
        <v>0</v>
      </c>
      <c r="DG52" t="b">
        <f t="shared" si="57"/>
        <v>0</v>
      </c>
      <c r="DH52" t="b">
        <f t="shared" si="57"/>
        <v>0</v>
      </c>
      <c r="DI52" t="b">
        <f t="shared" si="57"/>
        <v>0</v>
      </c>
      <c r="DJ52" t="b">
        <f t="shared" si="57"/>
        <v>0</v>
      </c>
      <c r="DK52" t="b">
        <f t="shared" si="57"/>
        <v>0</v>
      </c>
      <c r="DL52" t="b">
        <f t="shared" si="57"/>
        <v>0</v>
      </c>
      <c r="DM52" t="b">
        <f t="shared" si="57"/>
        <v>0</v>
      </c>
      <c r="DN52" t="b">
        <f t="shared" si="57"/>
        <v>0</v>
      </c>
      <c r="DO52" t="b">
        <f t="shared" si="57"/>
        <v>0</v>
      </c>
      <c r="DP52" t="b">
        <f t="shared" si="57"/>
        <v>0</v>
      </c>
      <c r="DQ52" t="b">
        <f t="shared" si="66"/>
        <v>0</v>
      </c>
      <c r="DR52" t="b">
        <f t="shared" si="66"/>
        <v>0</v>
      </c>
      <c r="DS52" t="b">
        <f t="shared" si="66"/>
        <v>0</v>
      </c>
      <c r="DT52" t="b">
        <f t="shared" si="66"/>
        <v>0</v>
      </c>
      <c r="DU52" t="b">
        <f t="shared" si="66"/>
        <v>0</v>
      </c>
      <c r="DV52" t="b">
        <f t="shared" si="66"/>
        <v>0</v>
      </c>
      <c r="DW52" t="b">
        <f t="shared" si="66"/>
        <v>0</v>
      </c>
      <c r="DX52" t="b">
        <f t="shared" si="66"/>
        <v>0</v>
      </c>
      <c r="DY52" t="b">
        <f t="shared" si="66"/>
        <v>0</v>
      </c>
      <c r="DZ52" t="b">
        <f t="shared" si="66"/>
        <v>0</v>
      </c>
      <c r="EA52" t="b">
        <f t="shared" si="66"/>
        <v>0</v>
      </c>
      <c r="EB52" t="b">
        <f t="shared" si="66"/>
        <v>0</v>
      </c>
      <c r="EC52" t="b">
        <f t="shared" si="66"/>
        <v>0</v>
      </c>
      <c r="ED52" t="b">
        <f t="shared" si="66"/>
        <v>0</v>
      </c>
      <c r="EE52" t="b">
        <f t="shared" si="66"/>
        <v>0</v>
      </c>
      <c r="EF52" t="b">
        <f t="shared" si="66"/>
        <v>0</v>
      </c>
      <c r="EG52" t="b">
        <f t="shared" si="66"/>
        <v>0</v>
      </c>
      <c r="EH52" t="b">
        <f t="shared" si="66"/>
        <v>0</v>
      </c>
      <c r="EI52" t="b">
        <f t="shared" si="66"/>
        <v>0</v>
      </c>
      <c r="EJ52" t="b">
        <f t="shared" si="66"/>
        <v>0</v>
      </c>
      <c r="EK52" t="b">
        <f t="shared" si="66"/>
        <v>0</v>
      </c>
      <c r="EL52" t="b">
        <f t="shared" si="66"/>
        <v>0</v>
      </c>
      <c r="EM52" t="b">
        <f t="shared" si="66"/>
        <v>0</v>
      </c>
      <c r="EN52" t="b">
        <f t="shared" si="66"/>
        <v>0</v>
      </c>
      <c r="EO52" t="b">
        <f t="shared" si="67"/>
        <v>0</v>
      </c>
      <c r="EP52" t="b">
        <f t="shared" si="67"/>
        <v>0</v>
      </c>
      <c r="EQ52" t="b">
        <f t="shared" si="67"/>
        <v>0</v>
      </c>
      <c r="ER52" t="b">
        <f t="shared" si="67"/>
        <v>0</v>
      </c>
      <c r="ES52" t="b">
        <f t="shared" si="67"/>
        <v>0</v>
      </c>
      <c r="ET52" t="b">
        <f t="shared" si="67"/>
        <v>0</v>
      </c>
      <c r="EU52" t="b">
        <f t="shared" si="67"/>
        <v>0</v>
      </c>
      <c r="EV52" t="b">
        <f t="shared" si="67"/>
        <v>0</v>
      </c>
      <c r="EW52" t="b">
        <f t="shared" si="67"/>
        <v>0</v>
      </c>
    </row>
    <row r="53" spans="1:153" ht="12.75">
      <c r="A53" t="s">
        <v>36</v>
      </c>
      <c r="B53">
        <v>1</v>
      </c>
      <c r="C53">
        <v>0</v>
      </c>
      <c r="D53">
        <v>0</v>
      </c>
      <c r="E53">
        <v>0</v>
      </c>
      <c r="F53">
        <f t="shared" si="13"/>
        <v>1</v>
      </c>
      <c r="G53">
        <f t="shared" si="14"/>
        <v>0</v>
      </c>
      <c r="H53">
        <f t="shared" si="9"/>
        <v>1</v>
      </c>
      <c r="I53">
        <f t="shared" si="20"/>
        <v>0</v>
      </c>
      <c r="J53" s="2">
        <f t="shared" si="15"/>
        <v>0</v>
      </c>
      <c r="K53" s="5">
        <f t="shared" si="21"/>
        <v>0.16478776590530342</v>
      </c>
      <c r="L53" s="5"/>
      <c r="M53" s="15"/>
      <c r="N53" s="12" t="s">
        <v>299</v>
      </c>
      <c r="O53" s="17"/>
      <c r="P53" s="17">
        <f>P48/(P48-1)*SUM(L16:L40)/P49</f>
        <v>0.15543782950917062</v>
      </c>
      <c r="Q53" s="17"/>
      <c r="R53" s="15"/>
      <c r="V53" s="4"/>
      <c r="W53" s="4"/>
      <c r="AY53" t="b">
        <f t="shared" si="49"/>
        <v>1</v>
      </c>
      <c r="AZ53" t="b">
        <f t="shared" si="64"/>
        <v>0</v>
      </c>
      <c r="BA53" t="b">
        <f t="shared" si="64"/>
        <v>0</v>
      </c>
      <c r="BB53" t="b">
        <f t="shared" si="64"/>
        <v>0</v>
      </c>
      <c r="BC53" t="b">
        <f t="shared" si="64"/>
        <v>0</v>
      </c>
      <c r="BD53" t="b">
        <f t="shared" si="64"/>
        <v>0</v>
      </c>
      <c r="BE53" t="b">
        <f t="shared" si="61"/>
        <v>0</v>
      </c>
      <c r="BF53" t="b">
        <f t="shared" si="61"/>
        <v>0</v>
      </c>
      <c r="BG53" t="b">
        <f t="shared" si="61"/>
        <v>0</v>
      </c>
      <c r="BH53" t="b">
        <f t="shared" si="61"/>
        <v>0</v>
      </c>
      <c r="BI53" t="b">
        <f t="shared" si="61"/>
        <v>0</v>
      </c>
      <c r="BJ53" t="b">
        <f t="shared" si="61"/>
        <v>0</v>
      </c>
      <c r="BK53" t="b">
        <f t="shared" si="61"/>
        <v>0</v>
      </c>
      <c r="BL53" t="b">
        <f t="shared" si="61"/>
        <v>0</v>
      </c>
      <c r="BM53" t="b">
        <f t="shared" si="61"/>
        <v>0</v>
      </c>
      <c r="BN53" t="b">
        <f t="shared" si="61"/>
        <v>0</v>
      </c>
      <c r="BO53" t="b">
        <f t="shared" si="62"/>
        <v>0</v>
      </c>
      <c r="BP53" t="b">
        <f t="shared" si="62"/>
        <v>0</v>
      </c>
      <c r="BQ53" t="b">
        <f t="shared" si="62"/>
        <v>0</v>
      </c>
      <c r="BR53" t="b">
        <f t="shared" si="62"/>
        <v>0</v>
      </c>
      <c r="BS53" t="b">
        <f t="shared" si="62"/>
        <v>0</v>
      </c>
      <c r="BT53" t="b">
        <f t="shared" si="62"/>
        <v>0</v>
      </c>
      <c r="BU53" t="b">
        <f t="shared" si="62"/>
        <v>0</v>
      </c>
      <c r="BV53" t="b">
        <f t="shared" si="62"/>
        <v>0</v>
      </c>
      <c r="BW53" t="b">
        <f t="shared" si="62"/>
        <v>0</v>
      </c>
      <c r="BX53" t="b">
        <f t="shared" si="62"/>
        <v>0</v>
      </c>
      <c r="BY53" t="b">
        <f t="shared" si="63"/>
        <v>0</v>
      </c>
      <c r="BZ53" t="b">
        <f t="shared" si="63"/>
        <v>0</v>
      </c>
      <c r="CA53" t="b">
        <f t="shared" si="63"/>
        <v>0</v>
      </c>
      <c r="CB53" t="b">
        <f t="shared" si="63"/>
        <v>0</v>
      </c>
      <c r="CC53" t="b">
        <f t="shared" si="63"/>
        <v>0</v>
      </c>
      <c r="CD53" t="b">
        <f t="shared" si="63"/>
        <v>0</v>
      </c>
      <c r="CE53" t="b">
        <f t="shared" si="63"/>
        <v>0</v>
      </c>
      <c r="CF53" t="b">
        <f t="shared" si="59"/>
        <v>0</v>
      </c>
      <c r="CG53" t="b">
        <f t="shared" si="59"/>
        <v>0</v>
      </c>
      <c r="CH53" t="b">
        <f t="shared" si="59"/>
        <v>0</v>
      </c>
      <c r="CI53" t="b">
        <f t="shared" si="59"/>
        <v>0</v>
      </c>
      <c r="CJ53" t="b">
        <f t="shared" si="59"/>
        <v>0</v>
      </c>
      <c r="CK53" t="b">
        <f t="shared" si="57"/>
        <v>0</v>
      </c>
      <c r="CL53" t="b">
        <f t="shared" si="57"/>
        <v>0</v>
      </c>
      <c r="CM53" t="b">
        <f t="shared" si="57"/>
        <v>0</v>
      </c>
      <c r="CN53" t="b">
        <f t="shared" si="57"/>
        <v>0</v>
      </c>
      <c r="CO53" t="b">
        <f t="shared" si="57"/>
        <v>0</v>
      </c>
      <c r="CP53" t="b">
        <f t="shared" si="57"/>
        <v>0</v>
      </c>
      <c r="CQ53" t="b">
        <f t="shared" si="57"/>
        <v>0</v>
      </c>
      <c r="CR53" t="b">
        <f t="shared" si="57"/>
        <v>0</v>
      </c>
      <c r="CS53" t="b">
        <f t="shared" si="57"/>
        <v>0</v>
      </c>
      <c r="CT53" t="b">
        <f t="shared" si="57"/>
        <v>0</v>
      </c>
      <c r="CU53" t="b">
        <f t="shared" si="57"/>
        <v>0</v>
      </c>
      <c r="CV53" t="b">
        <f t="shared" si="57"/>
        <v>0</v>
      </c>
      <c r="CW53" t="b">
        <f t="shared" si="57"/>
        <v>0</v>
      </c>
      <c r="CX53" t="b">
        <f t="shared" si="57"/>
        <v>0</v>
      </c>
      <c r="CY53" t="b">
        <f t="shared" si="57"/>
        <v>0</v>
      </c>
      <c r="CZ53" t="b">
        <f t="shared" si="57"/>
        <v>0</v>
      </c>
      <c r="DA53" t="b">
        <f t="shared" si="57"/>
        <v>0</v>
      </c>
      <c r="DB53" t="b">
        <f t="shared" si="57"/>
        <v>0</v>
      </c>
      <c r="DC53" t="b">
        <f t="shared" si="57"/>
        <v>0</v>
      </c>
      <c r="DD53" t="b">
        <f t="shared" si="57"/>
        <v>0</v>
      </c>
      <c r="DE53" t="b">
        <f t="shared" si="57"/>
        <v>0</v>
      </c>
      <c r="DF53" t="b">
        <f t="shared" si="57"/>
        <v>0</v>
      </c>
      <c r="DG53" t="b">
        <f t="shared" si="57"/>
        <v>0</v>
      </c>
      <c r="DH53" t="b">
        <f t="shared" si="57"/>
        <v>0</v>
      </c>
      <c r="DI53" t="b">
        <f t="shared" si="57"/>
        <v>0</v>
      </c>
      <c r="DJ53" t="b">
        <f t="shared" si="57"/>
        <v>0</v>
      </c>
      <c r="DK53" t="b">
        <f t="shared" si="57"/>
        <v>0</v>
      </c>
      <c r="DL53" t="b">
        <f t="shared" si="57"/>
        <v>0</v>
      </c>
      <c r="DM53" t="b">
        <f t="shared" si="57"/>
        <v>0</v>
      </c>
      <c r="DN53" t="b">
        <f t="shared" si="57"/>
        <v>0</v>
      </c>
      <c r="DO53" t="b">
        <f t="shared" si="57"/>
        <v>0</v>
      </c>
      <c r="DP53" t="b">
        <f t="shared" si="57"/>
        <v>0</v>
      </c>
      <c r="DQ53" t="b">
        <f t="shared" si="66"/>
        <v>0</v>
      </c>
      <c r="DR53" t="b">
        <f t="shared" si="66"/>
        <v>0</v>
      </c>
      <c r="DS53" t="b">
        <f t="shared" si="66"/>
        <v>0</v>
      </c>
      <c r="DT53" t="b">
        <f t="shared" si="66"/>
        <v>0</v>
      </c>
      <c r="DU53" t="b">
        <f t="shared" si="66"/>
        <v>0</v>
      </c>
      <c r="DV53" t="b">
        <f t="shared" si="66"/>
        <v>0</v>
      </c>
      <c r="DW53" t="b">
        <f t="shared" si="66"/>
        <v>0</v>
      </c>
      <c r="DX53" t="b">
        <f t="shared" si="66"/>
        <v>0</v>
      </c>
      <c r="DY53" t="b">
        <f t="shared" si="66"/>
        <v>0</v>
      </c>
      <c r="DZ53" t="b">
        <f t="shared" si="66"/>
        <v>0</v>
      </c>
      <c r="EA53" t="b">
        <f t="shared" si="66"/>
        <v>0</v>
      </c>
      <c r="EB53" t="b">
        <f t="shared" si="66"/>
        <v>0</v>
      </c>
      <c r="EC53" t="b">
        <f t="shared" si="66"/>
        <v>0</v>
      </c>
      <c r="ED53" t="b">
        <f t="shared" si="66"/>
        <v>0</v>
      </c>
      <c r="EE53" t="b">
        <f t="shared" si="66"/>
        <v>0</v>
      </c>
      <c r="EF53" t="b">
        <f t="shared" si="66"/>
        <v>0</v>
      </c>
      <c r="EG53" t="b">
        <f t="shared" si="66"/>
        <v>0</v>
      </c>
      <c r="EH53" t="b">
        <f t="shared" si="66"/>
        <v>0</v>
      </c>
      <c r="EI53" t="b">
        <f t="shared" si="66"/>
        <v>0</v>
      </c>
      <c r="EJ53" t="b">
        <f t="shared" si="66"/>
        <v>0</v>
      </c>
      <c r="EK53" t="b">
        <f t="shared" si="66"/>
        <v>0</v>
      </c>
      <c r="EL53" t="b">
        <f t="shared" si="66"/>
        <v>0</v>
      </c>
      <c r="EM53" t="b">
        <f t="shared" si="66"/>
        <v>0</v>
      </c>
      <c r="EN53" t="b">
        <f t="shared" si="66"/>
        <v>0</v>
      </c>
      <c r="EO53" t="b">
        <f t="shared" si="67"/>
        <v>0</v>
      </c>
      <c r="EP53" t="b">
        <f t="shared" si="67"/>
        <v>0</v>
      </c>
      <c r="EQ53" t="b">
        <f t="shared" si="67"/>
        <v>0</v>
      </c>
      <c r="ER53" t="b">
        <f t="shared" si="67"/>
        <v>0</v>
      </c>
      <c r="ES53" t="b">
        <f t="shared" si="67"/>
        <v>0</v>
      </c>
      <c r="ET53" t="b">
        <f t="shared" si="67"/>
        <v>0</v>
      </c>
      <c r="EU53" t="b">
        <f t="shared" si="67"/>
        <v>0</v>
      </c>
      <c r="EV53" t="b">
        <f t="shared" si="67"/>
        <v>0</v>
      </c>
      <c r="EW53" t="b">
        <f t="shared" si="67"/>
        <v>0</v>
      </c>
    </row>
    <row r="54" spans="1:153" ht="12.75">
      <c r="A54" t="s">
        <v>39</v>
      </c>
      <c r="B54">
        <v>1</v>
      </c>
      <c r="C54">
        <v>0</v>
      </c>
      <c r="D54">
        <v>0</v>
      </c>
      <c r="E54">
        <v>0</v>
      </c>
      <c r="F54">
        <f t="shared" si="13"/>
        <v>1</v>
      </c>
      <c r="G54">
        <f t="shared" si="14"/>
        <v>0</v>
      </c>
      <c r="H54">
        <f t="shared" si="9"/>
        <v>1</v>
      </c>
      <c r="I54">
        <f t="shared" si="20"/>
        <v>0</v>
      </c>
      <c r="J54" s="2">
        <f t="shared" si="15"/>
        <v>0</v>
      </c>
      <c r="K54" s="5">
        <f t="shared" si="21"/>
        <v>0.16478776590530342</v>
      </c>
      <c r="L54" s="5"/>
      <c r="M54" s="15"/>
      <c r="N54" s="17" t="s">
        <v>135</v>
      </c>
      <c r="O54" s="17"/>
      <c r="P54" s="17">
        <f>P52/P53</f>
        <v>0.06317354631633947</v>
      </c>
      <c r="Q54" s="17"/>
      <c r="R54" s="15"/>
      <c r="V54" s="4"/>
      <c r="W54" s="4"/>
      <c r="AY54" t="b">
        <f t="shared" si="49"/>
        <v>1</v>
      </c>
      <c r="AZ54" t="b">
        <f aca="true" t="shared" si="68" ref="AZ54:CE62">AND($H54=AZ$66,$G54=AZ$67)</f>
        <v>0</v>
      </c>
      <c r="BA54" t="b">
        <f t="shared" si="68"/>
        <v>0</v>
      </c>
      <c r="BB54" t="b">
        <f t="shared" si="68"/>
        <v>0</v>
      </c>
      <c r="BC54" t="b">
        <f t="shared" si="68"/>
        <v>0</v>
      </c>
      <c r="BD54" t="b">
        <f t="shared" si="68"/>
        <v>0</v>
      </c>
      <c r="BE54" t="b">
        <f t="shared" si="68"/>
        <v>0</v>
      </c>
      <c r="BF54" t="b">
        <f t="shared" si="68"/>
        <v>0</v>
      </c>
      <c r="BG54" t="b">
        <f t="shared" si="68"/>
        <v>0</v>
      </c>
      <c r="BH54" t="b">
        <f t="shared" si="68"/>
        <v>0</v>
      </c>
      <c r="BI54" t="b">
        <f t="shared" si="68"/>
        <v>0</v>
      </c>
      <c r="BJ54" t="b">
        <f t="shared" si="68"/>
        <v>0</v>
      </c>
      <c r="BK54" t="b">
        <f t="shared" si="68"/>
        <v>0</v>
      </c>
      <c r="BL54" t="b">
        <f t="shared" si="68"/>
        <v>0</v>
      </c>
      <c r="BM54" t="b">
        <f t="shared" si="68"/>
        <v>0</v>
      </c>
      <c r="BN54" t="b">
        <f t="shared" si="68"/>
        <v>0</v>
      </c>
      <c r="BO54" t="b">
        <f t="shared" si="68"/>
        <v>0</v>
      </c>
      <c r="BP54" t="b">
        <f t="shared" si="68"/>
        <v>0</v>
      </c>
      <c r="BQ54" t="b">
        <f t="shared" si="68"/>
        <v>0</v>
      </c>
      <c r="BR54" t="b">
        <f aca="true" t="shared" si="69" ref="BR54:CE60">AND($H54=BR$66,$G54=BR$67)</f>
        <v>0</v>
      </c>
      <c r="BS54" t="b">
        <f t="shared" si="69"/>
        <v>0</v>
      </c>
      <c r="BT54" t="b">
        <f t="shared" si="69"/>
        <v>0</v>
      </c>
      <c r="BU54" t="b">
        <f t="shared" si="69"/>
        <v>0</v>
      </c>
      <c r="BV54" t="b">
        <f t="shared" si="69"/>
        <v>0</v>
      </c>
      <c r="BW54" t="b">
        <f t="shared" si="69"/>
        <v>0</v>
      </c>
      <c r="BX54" t="b">
        <f t="shared" si="69"/>
        <v>0</v>
      </c>
      <c r="BY54" t="b">
        <f t="shared" si="69"/>
        <v>0</v>
      </c>
      <c r="BZ54" t="b">
        <f t="shared" si="69"/>
        <v>0</v>
      </c>
      <c r="CA54" t="b">
        <f t="shared" si="69"/>
        <v>0</v>
      </c>
      <c r="CB54" t="b">
        <f t="shared" si="69"/>
        <v>0</v>
      </c>
      <c r="CC54" t="b">
        <f t="shared" si="69"/>
        <v>0</v>
      </c>
      <c r="CD54" t="b">
        <f t="shared" si="69"/>
        <v>0</v>
      </c>
      <c r="CE54" t="b">
        <f t="shared" si="69"/>
        <v>0</v>
      </c>
      <c r="CF54" t="b">
        <f t="shared" si="59"/>
        <v>0</v>
      </c>
      <c r="CG54" t="b">
        <f t="shared" si="59"/>
        <v>0</v>
      </c>
      <c r="CH54" t="b">
        <f t="shared" si="59"/>
        <v>0</v>
      </c>
      <c r="CI54" t="b">
        <f t="shared" si="59"/>
        <v>0</v>
      </c>
      <c r="CJ54" t="b">
        <f t="shared" si="59"/>
        <v>0</v>
      </c>
      <c r="CK54" t="b">
        <f t="shared" si="57"/>
        <v>0</v>
      </c>
      <c r="CL54" t="b">
        <f t="shared" si="57"/>
        <v>0</v>
      </c>
      <c r="CM54" t="b">
        <f t="shared" si="57"/>
        <v>0</v>
      </c>
      <c r="CN54" t="b">
        <f t="shared" si="57"/>
        <v>0</v>
      </c>
      <c r="CO54" t="b">
        <f t="shared" si="57"/>
        <v>0</v>
      </c>
      <c r="CP54" t="b">
        <f t="shared" si="57"/>
        <v>0</v>
      </c>
      <c r="CQ54" t="b">
        <f t="shared" si="57"/>
        <v>0</v>
      </c>
      <c r="CR54" t="b">
        <f t="shared" si="57"/>
        <v>0</v>
      </c>
      <c r="CS54" t="b">
        <f t="shared" si="57"/>
        <v>0</v>
      </c>
      <c r="CT54" t="b">
        <f t="shared" si="57"/>
        <v>0</v>
      </c>
      <c r="CU54" t="b">
        <f t="shared" si="57"/>
        <v>0</v>
      </c>
      <c r="CV54" t="b">
        <f t="shared" si="57"/>
        <v>0</v>
      </c>
      <c r="CW54" t="b">
        <f t="shared" si="57"/>
        <v>0</v>
      </c>
      <c r="CX54" t="b">
        <f t="shared" si="57"/>
        <v>0</v>
      </c>
      <c r="CY54" t="b">
        <f t="shared" si="57"/>
        <v>0</v>
      </c>
      <c r="CZ54" t="b">
        <f t="shared" si="57"/>
        <v>0</v>
      </c>
      <c r="DA54" t="b">
        <f t="shared" si="57"/>
        <v>0</v>
      </c>
      <c r="DB54" t="b">
        <f t="shared" si="57"/>
        <v>0</v>
      </c>
      <c r="DC54" t="b">
        <f t="shared" si="57"/>
        <v>0</v>
      </c>
      <c r="DD54" t="b">
        <f t="shared" si="57"/>
        <v>0</v>
      </c>
      <c r="DE54" t="b">
        <f t="shared" si="57"/>
        <v>0</v>
      </c>
      <c r="DF54" t="b">
        <f t="shared" si="57"/>
        <v>0</v>
      </c>
      <c r="DG54" t="b">
        <f t="shared" si="57"/>
        <v>0</v>
      </c>
      <c r="DH54" t="b">
        <f t="shared" si="57"/>
        <v>0</v>
      </c>
      <c r="DI54" t="b">
        <f t="shared" si="57"/>
        <v>0</v>
      </c>
      <c r="DJ54" t="b">
        <f t="shared" si="57"/>
        <v>0</v>
      </c>
      <c r="DK54" t="b">
        <f t="shared" si="57"/>
        <v>0</v>
      </c>
      <c r="DL54" t="b">
        <f t="shared" si="57"/>
        <v>0</v>
      </c>
      <c r="DM54" t="b">
        <f t="shared" si="57"/>
        <v>0</v>
      </c>
      <c r="DN54" t="b">
        <f t="shared" si="57"/>
        <v>0</v>
      </c>
      <c r="DO54" t="b">
        <f t="shared" si="57"/>
        <v>0</v>
      </c>
      <c r="DP54" t="b">
        <f t="shared" si="57"/>
        <v>0</v>
      </c>
      <c r="DQ54" t="b">
        <f t="shared" si="66"/>
        <v>0</v>
      </c>
      <c r="DR54" t="b">
        <f t="shared" si="66"/>
        <v>0</v>
      </c>
      <c r="DS54" t="b">
        <f t="shared" si="66"/>
        <v>0</v>
      </c>
      <c r="DT54" t="b">
        <f t="shared" si="66"/>
        <v>0</v>
      </c>
      <c r="DU54" t="b">
        <f t="shared" si="66"/>
        <v>0</v>
      </c>
      <c r="DV54" t="b">
        <f t="shared" si="66"/>
        <v>0</v>
      </c>
      <c r="DW54" t="b">
        <f t="shared" si="66"/>
        <v>0</v>
      </c>
      <c r="DX54" t="b">
        <f t="shared" si="66"/>
        <v>0</v>
      </c>
      <c r="DY54" t="b">
        <f t="shared" si="66"/>
        <v>0</v>
      </c>
      <c r="DZ54" t="b">
        <f t="shared" si="66"/>
        <v>0</v>
      </c>
      <c r="EA54" t="b">
        <f t="shared" si="66"/>
        <v>0</v>
      </c>
      <c r="EB54" t="b">
        <f t="shared" si="66"/>
        <v>0</v>
      </c>
      <c r="EC54" t="b">
        <f t="shared" si="66"/>
        <v>0</v>
      </c>
      <c r="ED54" t="b">
        <f t="shared" si="66"/>
        <v>0</v>
      </c>
      <c r="EE54" t="b">
        <f t="shared" si="66"/>
        <v>0</v>
      </c>
      <c r="EF54" t="b">
        <f t="shared" si="66"/>
        <v>0</v>
      </c>
      <c r="EG54" t="b">
        <f t="shared" si="66"/>
        <v>0</v>
      </c>
      <c r="EH54" t="b">
        <f t="shared" si="66"/>
        <v>0</v>
      </c>
      <c r="EI54" t="b">
        <f t="shared" si="66"/>
        <v>0</v>
      </c>
      <c r="EJ54" t="b">
        <f t="shared" si="66"/>
        <v>0</v>
      </c>
      <c r="EK54" t="b">
        <f t="shared" si="66"/>
        <v>0</v>
      </c>
      <c r="EL54" t="b">
        <f t="shared" si="66"/>
        <v>0</v>
      </c>
      <c r="EM54" t="b">
        <f t="shared" si="66"/>
        <v>0</v>
      </c>
      <c r="EN54" t="b">
        <f t="shared" si="66"/>
        <v>0</v>
      </c>
      <c r="EO54" t="b">
        <f t="shared" si="67"/>
        <v>0</v>
      </c>
      <c r="EP54" t="b">
        <f t="shared" si="67"/>
        <v>0</v>
      </c>
      <c r="EQ54" t="b">
        <f t="shared" si="67"/>
        <v>0</v>
      </c>
      <c r="ER54" t="b">
        <f t="shared" si="67"/>
        <v>0</v>
      </c>
      <c r="ES54" t="b">
        <f t="shared" si="67"/>
        <v>0</v>
      </c>
      <c r="ET54" t="b">
        <f t="shared" si="67"/>
        <v>0</v>
      </c>
      <c r="EU54" t="b">
        <f t="shared" si="67"/>
        <v>0</v>
      </c>
      <c r="EV54" t="b">
        <f t="shared" si="67"/>
        <v>0</v>
      </c>
      <c r="EW54" t="b">
        <f t="shared" si="67"/>
        <v>0</v>
      </c>
    </row>
    <row r="55" spans="1:153" ht="12.75">
      <c r="A55" t="s">
        <v>40</v>
      </c>
      <c r="B55">
        <v>1</v>
      </c>
      <c r="C55">
        <v>0</v>
      </c>
      <c r="D55">
        <v>0</v>
      </c>
      <c r="E55">
        <v>0</v>
      </c>
      <c r="F55">
        <f t="shared" si="13"/>
        <v>1</v>
      </c>
      <c r="G55">
        <f t="shared" si="14"/>
        <v>0</v>
      </c>
      <c r="H55">
        <f t="shared" si="9"/>
        <v>1</v>
      </c>
      <c r="I55">
        <f t="shared" si="20"/>
        <v>0</v>
      </c>
      <c r="J55" s="2">
        <f t="shared" si="15"/>
        <v>0</v>
      </c>
      <c r="K55" s="5">
        <f t="shared" si="21"/>
        <v>0.16478776590530342</v>
      </c>
      <c r="L55" s="5"/>
      <c r="M55" s="15"/>
      <c r="N55" s="20" t="s">
        <v>140</v>
      </c>
      <c r="O55" s="23">
        <f>O48</f>
        <v>34</v>
      </c>
      <c r="P55" s="20">
        <f>(P49-P48)*P54+P48</f>
        <v>27.653288945286256</v>
      </c>
      <c r="Q55" s="20">
        <f>P55+O48</f>
        <v>61.653288945286256</v>
      </c>
      <c r="R55" s="15"/>
      <c r="V55" s="4"/>
      <c r="W55" s="4"/>
      <c r="AY55" t="b">
        <f t="shared" si="49"/>
        <v>1</v>
      </c>
      <c r="AZ55" t="b">
        <f t="shared" si="68"/>
        <v>0</v>
      </c>
      <c r="BA55" t="b">
        <f t="shared" si="68"/>
        <v>0</v>
      </c>
      <c r="BB55" t="b">
        <f t="shared" si="68"/>
        <v>0</v>
      </c>
      <c r="BC55" t="b">
        <f t="shared" si="68"/>
        <v>0</v>
      </c>
      <c r="BD55" t="b">
        <f t="shared" si="68"/>
        <v>0</v>
      </c>
      <c r="BE55" t="b">
        <f t="shared" si="68"/>
        <v>0</v>
      </c>
      <c r="BF55" t="b">
        <f t="shared" si="68"/>
        <v>0</v>
      </c>
      <c r="BG55" t="b">
        <f t="shared" si="68"/>
        <v>0</v>
      </c>
      <c r="BH55" t="b">
        <f t="shared" si="68"/>
        <v>0</v>
      </c>
      <c r="BI55" t="b">
        <f t="shared" si="68"/>
        <v>0</v>
      </c>
      <c r="BJ55" t="b">
        <f t="shared" si="68"/>
        <v>0</v>
      </c>
      <c r="BK55" t="b">
        <f t="shared" si="68"/>
        <v>0</v>
      </c>
      <c r="BL55" t="b">
        <f t="shared" si="68"/>
        <v>0</v>
      </c>
      <c r="BM55" t="b">
        <f t="shared" si="68"/>
        <v>0</v>
      </c>
      <c r="BN55" t="b">
        <f t="shared" si="68"/>
        <v>0</v>
      </c>
      <c r="BO55" t="b">
        <f t="shared" si="68"/>
        <v>0</v>
      </c>
      <c r="BP55" t="b">
        <f t="shared" si="68"/>
        <v>0</v>
      </c>
      <c r="BQ55" t="b">
        <f t="shared" si="68"/>
        <v>0</v>
      </c>
      <c r="BR55" t="b">
        <f t="shared" si="69"/>
        <v>0</v>
      </c>
      <c r="BS55" t="b">
        <f t="shared" si="69"/>
        <v>0</v>
      </c>
      <c r="BT55" t="b">
        <f t="shared" si="69"/>
        <v>0</v>
      </c>
      <c r="BU55" t="b">
        <f t="shared" si="69"/>
        <v>0</v>
      </c>
      <c r="BV55" t="b">
        <f t="shared" si="69"/>
        <v>0</v>
      </c>
      <c r="BW55" t="b">
        <f t="shared" si="69"/>
        <v>0</v>
      </c>
      <c r="BX55" t="b">
        <f t="shared" si="69"/>
        <v>0</v>
      </c>
      <c r="BY55" t="b">
        <f t="shared" si="69"/>
        <v>0</v>
      </c>
      <c r="BZ55" t="b">
        <f t="shared" si="69"/>
        <v>0</v>
      </c>
      <c r="CA55" t="b">
        <f t="shared" si="69"/>
        <v>0</v>
      </c>
      <c r="CB55" t="b">
        <f t="shared" si="69"/>
        <v>0</v>
      </c>
      <c r="CC55" t="b">
        <f t="shared" si="69"/>
        <v>0</v>
      </c>
      <c r="CD55" t="b">
        <f t="shared" si="69"/>
        <v>0</v>
      </c>
      <c r="CE55" t="b">
        <f t="shared" si="69"/>
        <v>0</v>
      </c>
      <c r="CF55" t="b">
        <f t="shared" si="59"/>
        <v>0</v>
      </c>
      <c r="CG55" t="b">
        <f t="shared" si="59"/>
        <v>0</v>
      </c>
      <c r="CH55" t="b">
        <f t="shared" si="59"/>
        <v>0</v>
      </c>
      <c r="CI55" t="b">
        <f t="shared" si="59"/>
        <v>0</v>
      </c>
      <c r="CJ55" t="b">
        <f t="shared" si="59"/>
        <v>0</v>
      </c>
      <c r="CK55" t="b">
        <f t="shared" si="57"/>
        <v>0</v>
      </c>
      <c r="CL55" t="b">
        <f t="shared" si="57"/>
        <v>0</v>
      </c>
      <c r="CM55" t="b">
        <f t="shared" si="57"/>
        <v>0</v>
      </c>
      <c r="CN55" t="b">
        <f t="shared" si="57"/>
        <v>0</v>
      </c>
      <c r="CO55" t="b">
        <f t="shared" si="57"/>
        <v>0</v>
      </c>
      <c r="CP55" t="b">
        <f t="shared" si="57"/>
        <v>0</v>
      </c>
      <c r="CQ55" t="b">
        <f t="shared" si="57"/>
        <v>0</v>
      </c>
      <c r="CR55" t="b">
        <f t="shared" si="57"/>
        <v>0</v>
      </c>
      <c r="CS55" t="b">
        <f t="shared" si="57"/>
        <v>0</v>
      </c>
      <c r="CT55" t="b">
        <f t="shared" si="57"/>
        <v>0</v>
      </c>
      <c r="CU55" t="b">
        <f t="shared" si="57"/>
        <v>0</v>
      </c>
      <c r="CV55" t="b">
        <f t="shared" si="57"/>
        <v>0</v>
      </c>
      <c r="CW55" t="b">
        <f t="shared" si="57"/>
        <v>0</v>
      </c>
      <c r="CX55" t="b">
        <f t="shared" si="57"/>
        <v>0</v>
      </c>
      <c r="CY55" t="b">
        <f t="shared" si="57"/>
        <v>0</v>
      </c>
      <c r="CZ55" t="b">
        <f t="shared" si="57"/>
        <v>0</v>
      </c>
      <c r="DA55" t="b">
        <f t="shared" si="57"/>
        <v>0</v>
      </c>
      <c r="DB55" t="b">
        <f t="shared" si="57"/>
        <v>0</v>
      </c>
      <c r="DC55" t="b">
        <f t="shared" si="57"/>
        <v>0</v>
      </c>
      <c r="DD55" t="b">
        <f aca="true" t="shared" si="70" ref="DD55:DP61">AND($H55=DD$66,$G55=DD$67)</f>
        <v>0</v>
      </c>
      <c r="DE55" t="b">
        <f t="shared" si="70"/>
        <v>0</v>
      </c>
      <c r="DF55" t="b">
        <f t="shared" si="70"/>
        <v>0</v>
      </c>
      <c r="DG55" t="b">
        <f t="shared" si="70"/>
        <v>0</v>
      </c>
      <c r="DH55" t="b">
        <f t="shared" si="70"/>
        <v>0</v>
      </c>
      <c r="DI55" t="b">
        <f t="shared" si="70"/>
        <v>0</v>
      </c>
      <c r="DJ55" t="b">
        <f t="shared" si="70"/>
        <v>0</v>
      </c>
      <c r="DK55" t="b">
        <f t="shared" si="70"/>
        <v>0</v>
      </c>
      <c r="DL55" t="b">
        <f t="shared" si="70"/>
        <v>0</v>
      </c>
      <c r="DM55" t="b">
        <f t="shared" si="70"/>
        <v>0</v>
      </c>
      <c r="DN55" t="b">
        <f t="shared" si="70"/>
        <v>0</v>
      </c>
      <c r="DO55" t="b">
        <f t="shared" si="70"/>
        <v>0</v>
      </c>
      <c r="DP55" t="b">
        <f t="shared" si="70"/>
        <v>0</v>
      </c>
      <c r="DQ55" t="b">
        <f t="shared" si="66"/>
        <v>0</v>
      </c>
      <c r="DR55" t="b">
        <f t="shared" si="66"/>
        <v>0</v>
      </c>
      <c r="DS55" t="b">
        <f t="shared" si="66"/>
        <v>0</v>
      </c>
      <c r="DT55" t="b">
        <f t="shared" si="66"/>
        <v>0</v>
      </c>
      <c r="DU55" t="b">
        <f t="shared" si="66"/>
        <v>0</v>
      </c>
      <c r="DV55" t="b">
        <f t="shared" si="66"/>
        <v>0</v>
      </c>
      <c r="DW55" t="b">
        <f t="shared" si="66"/>
        <v>0</v>
      </c>
      <c r="DX55" t="b">
        <f t="shared" si="66"/>
        <v>0</v>
      </c>
      <c r="DY55" t="b">
        <f t="shared" si="66"/>
        <v>0</v>
      </c>
      <c r="DZ55" t="b">
        <f t="shared" si="66"/>
        <v>0</v>
      </c>
      <c r="EA55" t="b">
        <f t="shared" si="66"/>
        <v>0</v>
      </c>
      <c r="EB55" t="b">
        <f t="shared" si="66"/>
        <v>0</v>
      </c>
      <c r="EC55" t="b">
        <f t="shared" si="66"/>
        <v>0</v>
      </c>
      <c r="ED55" t="b">
        <f t="shared" si="66"/>
        <v>0</v>
      </c>
      <c r="EE55" t="b">
        <f t="shared" si="66"/>
        <v>0</v>
      </c>
      <c r="EF55" t="b">
        <f t="shared" si="66"/>
        <v>0</v>
      </c>
      <c r="EG55" t="b">
        <f t="shared" si="66"/>
        <v>0</v>
      </c>
      <c r="EH55" t="b">
        <f t="shared" si="66"/>
        <v>0</v>
      </c>
      <c r="EI55" t="b">
        <f t="shared" si="66"/>
        <v>0</v>
      </c>
      <c r="EJ55" t="b">
        <f t="shared" si="66"/>
        <v>0</v>
      </c>
      <c r="EK55" t="b">
        <f t="shared" si="66"/>
        <v>0</v>
      </c>
      <c r="EL55" t="b">
        <f t="shared" si="66"/>
        <v>0</v>
      </c>
      <c r="EM55" t="b">
        <f t="shared" si="66"/>
        <v>0</v>
      </c>
      <c r="EN55" t="b">
        <f t="shared" si="66"/>
        <v>0</v>
      </c>
      <c r="EO55" t="b">
        <f t="shared" si="67"/>
        <v>0</v>
      </c>
      <c r="EP55" t="b">
        <f t="shared" si="67"/>
        <v>0</v>
      </c>
      <c r="EQ55" t="b">
        <f t="shared" si="67"/>
        <v>0</v>
      </c>
      <c r="ER55" t="b">
        <f t="shared" si="67"/>
        <v>0</v>
      </c>
      <c r="ES55" t="b">
        <f t="shared" si="67"/>
        <v>0</v>
      </c>
      <c r="ET55" t="b">
        <f t="shared" si="67"/>
        <v>0</v>
      </c>
      <c r="EU55" t="b">
        <f t="shared" si="67"/>
        <v>0</v>
      </c>
      <c r="EV55" t="b">
        <f t="shared" si="67"/>
        <v>0</v>
      </c>
      <c r="EW55" t="b">
        <f t="shared" si="67"/>
        <v>0</v>
      </c>
    </row>
    <row r="56" spans="1:153" ht="12.75">
      <c r="A56" t="s">
        <v>42</v>
      </c>
      <c r="B56">
        <v>1</v>
      </c>
      <c r="C56">
        <v>0</v>
      </c>
      <c r="D56">
        <v>0</v>
      </c>
      <c r="E56">
        <v>0</v>
      </c>
      <c r="F56">
        <f t="shared" si="13"/>
        <v>1</v>
      </c>
      <c r="G56">
        <f t="shared" si="14"/>
        <v>0</v>
      </c>
      <c r="H56">
        <f t="shared" si="9"/>
        <v>1</v>
      </c>
      <c r="I56">
        <f t="shared" si="20"/>
        <v>0</v>
      </c>
      <c r="J56" s="2">
        <f t="shared" si="15"/>
        <v>0</v>
      </c>
      <c r="K56" s="5">
        <f t="shared" si="21"/>
        <v>0.16478776590530342</v>
      </c>
      <c r="L56" s="5"/>
      <c r="M56" s="15"/>
      <c r="R56" s="15"/>
      <c r="V56" s="4"/>
      <c r="W56" s="4"/>
      <c r="AY56" t="b">
        <f t="shared" si="49"/>
        <v>1</v>
      </c>
      <c r="AZ56" t="b">
        <f t="shared" si="68"/>
        <v>0</v>
      </c>
      <c r="BA56" t="b">
        <f t="shared" si="68"/>
        <v>0</v>
      </c>
      <c r="BB56" t="b">
        <f t="shared" si="68"/>
        <v>0</v>
      </c>
      <c r="BC56" t="b">
        <f t="shared" si="68"/>
        <v>0</v>
      </c>
      <c r="BD56" t="b">
        <f t="shared" si="68"/>
        <v>0</v>
      </c>
      <c r="BE56" t="b">
        <f t="shared" si="68"/>
        <v>0</v>
      </c>
      <c r="BF56" t="b">
        <f t="shared" si="68"/>
        <v>0</v>
      </c>
      <c r="BG56" t="b">
        <f t="shared" si="68"/>
        <v>0</v>
      </c>
      <c r="BH56" t="b">
        <f t="shared" si="68"/>
        <v>0</v>
      </c>
      <c r="BI56" t="b">
        <f t="shared" si="68"/>
        <v>0</v>
      </c>
      <c r="BJ56" t="b">
        <f t="shared" si="68"/>
        <v>0</v>
      </c>
      <c r="BK56" t="b">
        <f t="shared" si="68"/>
        <v>0</v>
      </c>
      <c r="BL56" t="b">
        <f t="shared" si="68"/>
        <v>0</v>
      </c>
      <c r="BM56" t="b">
        <f t="shared" si="68"/>
        <v>0</v>
      </c>
      <c r="BN56" t="b">
        <f t="shared" si="68"/>
        <v>0</v>
      </c>
      <c r="BO56" t="b">
        <f t="shared" si="68"/>
        <v>0</v>
      </c>
      <c r="BP56" t="b">
        <f t="shared" si="68"/>
        <v>0</v>
      </c>
      <c r="BQ56" t="b">
        <f t="shared" si="68"/>
        <v>0</v>
      </c>
      <c r="BR56" t="b">
        <f t="shared" si="69"/>
        <v>0</v>
      </c>
      <c r="BS56" t="b">
        <f t="shared" si="69"/>
        <v>0</v>
      </c>
      <c r="BT56" t="b">
        <f t="shared" si="69"/>
        <v>0</v>
      </c>
      <c r="BU56" t="b">
        <f t="shared" si="69"/>
        <v>0</v>
      </c>
      <c r="BV56" t="b">
        <f t="shared" si="69"/>
        <v>0</v>
      </c>
      <c r="BW56" t="b">
        <f t="shared" si="69"/>
        <v>0</v>
      </c>
      <c r="BX56" t="b">
        <f t="shared" si="69"/>
        <v>0</v>
      </c>
      <c r="BY56" t="b">
        <f t="shared" si="69"/>
        <v>0</v>
      </c>
      <c r="BZ56" t="b">
        <f t="shared" si="69"/>
        <v>0</v>
      </c>
      <c r="CA56" t="b">
        <f t="shared" si="69"/>
        <v>0</v>
      </c>
      <c r="CB56" t="b">
        <f t="shared" si="69"/>
        <v>0</v>
      </c>
      <c r="CC56" t="b">
        <f t="shared" si="69"/>
        <v>0</v>
      </c>
      <c r="CD56" t="b">
        <f t="shared" si="69"/>
        <v>0</v>
      </c>
      <c r="CE56" t="b">
        <f t="shared" si="69"/>
        <v>0</v>
      </c>
      <c r="CF56" t="b">
        <f aca="true" t="shared" si="71" ref="CF56:CJ61">AND($H56=CF$66,$G56=CF$67)</f>
        <v>0</v>
      </c>
      <c r="CG56" t="b">
        <f t="shared" si="71"/>
        <v>0</v>
      </c>
      <c r="CH56" t="b">
        <f t="shared" si="71"/>
        <v>0</v>
      </c>
      <c r="CI56" t="b">
        <f t="shared" si="71"/>
        <v>0</v>
      </c>
      <c r="CJ56" t="b">
        <f t="shared" si="71"/>
        <v>0</v>
      </c>
      <c r="CK56" t="b">
        <f aca="true" t="shared" si="72" ref="CK56:CT61">AND($H56=CK$66,$G56=CK$67)</f>
        <v>0</v>
      </c>
      <c r="CL56" t="b">
        <f t="shared" si="72"/>
        <v>0</v>
      </c>
      <c r="CM56" t="b">
        <f t="shared" si="72"/>
        <v>0</v>
      </c>
      <c r="CN56" t="b">
        <f t="shared" si="72"/>
        <v>0</v>
      </c>
      <c r="CO56" t="b">
        <f t="shared" si="72"/>
        <v>0</v>
      </c>
      <c r="CP56" t="b">
        <f t="shared" si="72"/>
        <v>0</v>
      </c>
      <c r="CQ56" t="b">
        <f t="shared" si="72"/>
        <v>0</v>
      </c>
      <c r="CR56" t="b">
        <f t="shared" si="72"/>
        <v>0</v>
      </c>
      <c r="CS56" t="b">
        <f t="shared" si="72"/>
        <v>0</v>
      </c>
      <c r="CT56" t="b">
        <f t="shared" si="72"/>
        <v>0</v>
      </c>
      <c r="CU56" t="b">
        <f aca="true" t="shared" si="73" ref="CU56:DC61">AND($H56=CU$66,$G56=CU$67)</f>
        <v>0</v>
      </c>
      <c r="CV56" t="b">
        <f t="shared" si="73"/>
        <v>0</v>
      </c>
      <c r="CW56" t="b">
        <f t="shared" si="73"/>
        <v>0</v>
      </c>
      <c r="CX56" t="b">
        <f t="shared" si="73"/>
        <v>0</v>
      </c>
      <c r="CY56" t="b">
        <f t="shared" si="73"/>
        <v>0</v>
      </c>
      <c r="CZ56" t="b">
        <f t="shared" si="73"/>
        <v>0</v>
      </c>
      <c r="DA56" t="b">
        <f t="shared" si="73"/>
        <v>0</v>
      </c>
      <c r="DB56" t="b">
        <f t="shared" si="73"/>
        <v>0</v>
      </c>
      <c r="DC56" t="b">
        <f t="shared" si="73"/>
        <v>0</v>
      </c>
      <c r="DD56" t="b">
        <f t="shared" si="70"/>
        <v>0</v>
      </c>
      <c r="DE56" t="b">
        <f t="shared" si="70"/>
        <v>0</v>
      </c>
      <c r="DF56" t="b">
        <f t="shared" si="70"/>
        <v>0</v>
      </c>
      <c r="DG56" t="b">
        <f t="shared" si="70"/>
        <v>0</v>
      </c>
      <c r="DH56" t="b">
        <f t="shared" si="70"/>
        <v>0</v>
      </c>
      <c r="DI56" t="b">
        <f t="shared" si="70"/>
        <v>0</v>
      </c>
      <c r="DJ56" t="b">
        <f t="shared" si="70"/>
        <v>0</v>
      </c>
      <c r="DK56" t="b">
        <f t="shared" si="70"/>
        <v>0</v>
      </c>
      <c r="DL56" t="b">
        <f t="shared" si="70"/>
        <v>0</v>
      </c>
      <c r="DM56" t="b">
        <f t="shared" si="70"/>
        <v>0</v>
      </c>
      <c r="DN56" t="b">
        <f t="shared" si="70"/>
        <v>0</v>
      </c>
      <c r="DO56" t="b">
        <f t="shared" si="70"/>
        <v>0</v>
      </c>
      <c r="DP56" t="b">
        <f t="shared" si="70"/>
        <v>0</v>
      </c>
      <c r="DQ56" t="b">
        <f t="shared" si="66"/>
        <v>0</v>
      </c>
      <c r="DR56" t="b">
        <f t="shared" si="66"/>
        <v>0</v>
      </c>
      <c r="DS56" t="b">
        <f t="shared" si="66"/>
        <v>0</v>
      </c>
      <c r="DT56" t="b">
        <f t="shared" si="66"/>
        <v>0</v>
      </c>
      <c r="DU56" t="b">
        <f t="shared" si="66"/>
        <v>0</v>
      </c>
      <c r="DV56" t="b">
        <f t="shared" si="66"/>
        <v>0</v>
      </c>
      <c r="DW56" t="b">
        <f t="shared" si="66"/>
        <v>0</v>
      </c>
      <c r="DX56" t="b">
        <f t="shared" si="66"/>
        <v>0</v>
      </c>
      <c r="DY56" t="b">
        <f t="shared" si="66"/>
        <v>0</v>
      </c>
      <c r="DZ56" t="b">
        <f t="shared" si="66"/>
        <v>0</v>
      </c>
      <c r="EA56" t="b">
        <f t="shared" si="66"/>
        <v>0</v>
      </c>
      <c r="EB56" t="b">
        <f t="shared" si="66"/>
        <v>0</v>
      </c>
      <c r="EC56" t="b">
        <f t="shared" si="66"/>
        <v>0</v>
      </c>
      <c r="ED56" t="b">
        <f t="shared" si="66"/>
        <v>0</v>
      </c>
      <c r="EE56" t="b">
        <f t="shared" si="66"/>
        <v>0</v>
      </c>
      <c r="EF56" t="b">
        <f t="shared" si="66"/>
        <v>0</v>
      </c>
      <c r="EG56" t="b">
        <f t="shared" si="66"/>
        <v>0</v>
      </c>
      <c r="EH56" t="b">
        <f t="shared" si="66"/>
        <v>0</v>
      </c>
      <c r="EI56" t="b">
        <f t="shared" si="66"/>
        <v>0</v>
      </c>
      <c r="EJ56" t="b">
        <f t="shared" si="66"/>
        <v>0</v>
      </c>
      <c r="EK56" t="b">
        <f t="shared" si="66"/>
        <v>0</v>
      </c>
      <c r="EL56" t="b">
        <f t="shared" si="66"/>
        <v>0</v>
      </c>
      <c r="EM56" t="b">
        <f t="shared" si="66"/>
        <v>0</v>
      </c>
      <c r="EN56" t="b">
        <f t="shared" si="66"/>
        <v>0</v>
      </c>
      <c r="EO56" t="b">
        <f t="shared" si="67"/>
        <v>0</v>
      </c>
      <c r="EP56" t="b">
        <f t="shared" si="67"/>
        <v>0</v>
      </c>
      <c r="EQ56" t="b">
        <f t="shared" si="67"/>
        <v>0</v>
      </c>
      <c r="ER56" t="b">
        <f t="shared" si="67"/>
        <v>0</v>
      </c>
      <c r="ES56" t="b">
        <f t="shared" si="67"/>
        <v>0</v>
      </c>
      <c r="ET56" t="b">
        <f t="shared" si="67"/>
        <v>0</v>
      </c>
      <c r="EU56" t="b">
        <f t="shared" si="67"/>
        <v>0</v>
      </c>
      <c r="EV56" t="b">
        <f t="shared" si="67"/>
        <v>0</v>
      </c>
      <c r="EW56" t="b">
        <f t="shared" si="67"/>
        <v>0</v>
      </c>
    </row>
    <row r="57" spans="1:153" ht="12.75">
      <c r="A57" t="s">
        <v>44</v>
      </c>
      <c r="B57">
        <v>1</v>
      </c>
      <c r="C57">
        <v>0</v>
      </c>
      <c r="D57">
        <v>0</v>
      </c>
      <c r="E57">
        <v>0</v>
      </c>
      <c r="F57">
        <f t="shared" si="13"/>
        <v>1</v>
      </c>
      <c r="G57">
        <f t="shared" si="14"/>
        <v>0</v>
      </c>
      <c r="H57">
        <f t="shared" si="9"/>
        <v>1</v>
      </c>
      <c r="I57">
        <f t="shared" si="20"/>
        <v>0</v>
      </c>
      <c r="J57" s="2">
        <f t="shared" si="15"/>
        <v>0</v>
      </c>
      <c r="K57" s="5">
        <f t="shared" si="21"/>
        <v>0.16478776590530342</v>
      </c>
      <c r="L57" s="5"/>
      <c r="M57" s="15"/>
      <c r="N57" s="17"/>
      <c r="O57" s="17"/>
      <c r="P57" s="17"/>
      <c r="Q57" s="17"/>
      <c r="R57" s="15"/>
      <c r="V57" s="4"/>
      <c r="W57" s="4"/>
      <c r="AY57" t="b">
        <f t="shared" si="49"/>
        <v>1</v>
      </c>
      <c r="AZ57" t="b">
        <f t="shared" si="68"/>
        <v>0</v>
      </c>
      <c r="BA57" t="b">
        <f t="shared" si="68"/>
        <v>0</v>
      </c>
      <c r="BB57" t="b">
        <f t="shared" si="68"/>
        <v>0</v>
      </c>
      <c r="BC57" t="b">
        <f t="shared" si="68"/>
        <v>0</v>
      </c>
      <c r="BD57" t="b">
        <f t="shared" si="68"/>
        <v>0</v>
      </c>
      <c r="BE57" t="b">
        <f t="shared" si="68"/>
        <v>0</v>
      </c>
      <c r="BF57" t="b">
        <f t="shared" si="68"/>
        <v>0</v>
      </c>
      <c r="BG57" t="b">
        <f t="shared" si="68"/>
        <v>0</v>
      </c>
      <c r="BH57" t="b">
        <f t="shared" si="68"/>
        <v>0</v>
      </c>
      <c r="BI57" t="b">
        <f t="shared" si="68"/>
        <v>0</v>
      </c>
      <c r="BJ57" t="b">
        <f t="shared" si="68"/>
        <v>0</v>
      </c>
      <c r="BK57" t="b">
        <f t="shared" si="68"/>
        <v>0</v>
      </c>
      <c r="BL57" t="b">
        <f t="shared" si="68"/>
        <v>0</v>
      </c>
      <c r="BM57" t="b">
        <f t="shared" si="68"/>
        <v>0</v>
      </c>
      <c r="BN57" t="b">
        <f t="shared" si="68"/>
        <v>0</v>
      </c>
      <c r="BO57" t="b">
        <f t="shared" si="68"/>
        <v>0</v>
      </c>
      <c r="BP57" t="b">
        <f t="shared" si="68"/>
        <v>0</v>
      </c>
      <c r="BQ57" t="b">
        <f t="shared" si="68"/>
        <v>0</v>
      </c>
      <c r="BR57" t="b">
        <f t="shared" si="69"/>
        <v>0</v>
      </c>
      <c r="BS57" t="b">
        <f t="shared" si="69"/>
        <v>0</v>
      </c>
      <c r="BT57" t="b">
        <f t="shared" si="69"/>
        <v>0</v>
      </c>
      <c r="BU57" t="b">
        <f t="shared" si="69"/>
        <v>0</v>
      </c>
      <c r="BV57" t="b">
        <f t="shared" si="69"/>
        <v>0</v>
      </c>
      <c r="BW57" t="b">
        <f t="shared" si="69"/>
        <v>0</v>
      </c>
      <c r="BX57" t="b">
        <f t="shared" si="69"/>
        <v>0</v>
      </c>
      <c r="BY57" t="b">
        <f t="shared" si="69"/>
        <v>0</v>
      </c>
      <c r="BZ57" t="b">
        <f t="shared" si="69"/>
        <v>0</v>
      </c>
      <c r="CA57" t="b">
        <f t="shared" si="69"/>
        <v>0</v>
      </c>
      <c r="CB57" t="b">
        <f t="shared" si="69"/>
        <v>0</v>
      </c>
      <c r="CC57" t="b">
        <f t="shared" si="69"/>
        <v>0</v>
      </c>
      <c r="CD57" t="b">
        <f t="shared" si="69"/>
        <v>0</v>
      </c>
      <c r="CE57" t="b">
        <f t="shared" si="69"/>
        <v>0</v>
      </c>
      <c r="CF57" t="b">
        <f t="shared" si="71"/>
        <v>0</v>
      </c>
      <c r="CG57" t="b">
        <f t="shared" si="71"/>
        <v>0</v>
      </c>
      <c r="CH57" t="b">
        <f t="shared" si="71"/>
        <v>0</v>
      </c>
      <c r="CI57" t="b">
        <f t="shared" si="71"/>
        <v>0</v>
      </c>
      <c r="CJ57" t="b">
        <f t="shared" si="71"/>
        <v>0</v>
      </c>
      <c r="CK57" t="b">
        <f t="shared" si="72"/>
        <v>0</v>
      </c>
      <c r="CL57" t="b">
        <f t="shared" si="72"/>
        <v>0</v>
      </c>
      <c r="CM57" t="b">
        <f t="shared" si="72"/>
        <v>0</v>
      </c>
      <c r="CN57" t="b">
        <f t="shared" si="72"/>
        <v>0</v>
      </c>
      <c r="CO57" t="b">
        <f t="shared" si="72"/>
        <v>0</v>
      </c>
      <c r="CP57" t="b">
        <f t="shared" si="72"/>
        <v>0</v>
      </c>
      <c r="CQ57" t="b">
        <f t="shared" si="72"/>
        <v>0</v>
      </c>
      <c r="CR57" t="b">
        <f t="shared" si="72"/>
        <v>0</v>
      </c>
      <c r="CS57" t="b">
        <f t="shared" si="72"/>
        <v>0</v>
      </c>
      <c r="CT57" t="b">
        <f t="shared" si="72"/>
        <v>0</v>
      </c>
      <c r="CU57" t="b">
        <f t="shared" si="73"/>
        <v>0</v>
      </c>
      <c r="CV57" t="b">
        <f t="shared" si="73"/>
        <v>0</v>
      </c>
      <c r="CW57" t="b">
        <f t="shared" si="73"/>
        <v>0</v>
      </c>
      <c r="CX57" t="b">
        <f t="shared" si="73"/>
        <v>0</v>
      </c>
      <c r="CY57" t="b">
        <f t="shared" si="73"/>
        <v>0</v>
      </c>
      <c r="CZ57" t="b">
        <f t="shared" si="73"/>
        <v>0</v>
      </c>
      <c r="DA57" t="b">
        <f t="shared" si="73"/>
        <v>0</v>
      </c>
      <c r="DB57" t="b">
        <f t="shared" si="73"/>
        <v>0</v>
      </c>
      <c r="DC57" t="b">
        <f t="shared" si="73"/>
        <v>0</v>
      </c>
      <c r="DD57" t="b">
        <f t="shared" si="70"/>
        <v>0</v>
      </c>
      <c r="DE57" t="b">
        <f t="shared" si="70"/>
        <v>0</v>
      </c>
      <c r="DF57" t="b">
        <f t="shared" si="70"/>
        <v>0</v>
      </c>
      <c r="DG57" t="b">
        <f t="shared" si="70"/>
        <v>0</v>
      </c>
      <c r="DH57" t="b">
        <f t="shared" si="70"/>
        <v>0</v>
      </c>
      <c r="DI57" t="b">
        <f t="shared" si="70"/>
        <v>0</v>
      </c>
      <c r="DJ57" t="b">
        <f t="shared" si="70"/>
        <v>0</v>
      </c>
      <c r="DK57" t="b">
        <f t="shared" si="70"/>
        <v>0</v>
      </c>
      <c r="DL57" t="b">
        <f t="shared" si="70"/>
        <v>0</v>
      </c>
      <c r="DM57" t="b">
        <f t="shared" si="70"/>
        <v>0</v>
      </c>
      <c r="DN57" t="b">
        <f t="shared" si="70"/>
        <v>0</v>
      </c>
      <c r="DO57" t="b">
        <f t="shared" si="70"/>
        <v>0</v>
      </c>
      <c r="DP57" t="b">
        <f t="shared" si="70"/>
        <v>0</v>
      </c>
      <c r="DQ57" t="b">
        <f t="shared" si="66"/>
        <v>0</v>
      </c>
      <c r="DR57" t="b">
        <f t="shared" si="66"/>
        <v>0</v>
      </c>
      <c r="DS57" t="b">
        <f t="shared" si="66"/>
        <v>0</v>
      </c>
      <c r="DT57" t="b">
        <f t="shared" si="66"/>
        <v>0</v>
      </c>
      <c r="DU57" t="b">
        <f t="shared" si="66"/>
        <v>0</v>
      </c>
      <c r="DV57" t="b">
        <f t="shared" si="66"/>
        <v>0</v>
      </c>
      <c r="DW57" t="b">
        <f t="shared" si="66"/>
        <v>0</v>
      </c>
      <c r="DX57" t="b">
        <f t="shared" si="66"/>
        <v>0</v>
      </c>
      <c r="DY57" t="b">
        <f t="shared" si="66"/>
        <v>0</v>
      </c>
      <c r="DZ57" t="b">
        <f t="shared" si="66"/>
        <v>0</v>
      </c>
      <c r="EA57" t="b">
        <f t="shared" si="66"/>
        <v>0</v>
      </c>
      <c r="EB57" t="b">
        <f t="shared" si="66"/>
        <v>0</v>
      </c>
      <c r="EC57" t="b">
        <f t="shared" si="66"/>
        <v>0</v>
      </c>
      <c r="ED57" t="b">
        <f t="shared" si="66"/>
        <v>0</v>
      </c>
      <c r="EE57" t="b">
        <f t="shared" si="66"/>
        <v>0</v>
      </c>
      <c r="EF57" t="b">
        <f t="shared" si="66"/>
        <v>0</v>
      </c>
      <c r="EG57" t="b">
        <f t="shared" si="66"/>
        <v>0</v>
      </c>
      <c r="EH57" t="b">
        <f t="shared" si="66"/>
        <v>0</v>
      </c>
      <c r="EI57" t="b">
        <f t="shared" si="66"/>
        <v>0</v>
      </c>
      <c r="EJ57" t="b">
        <f t="shared" si="66"/>
        <v>0</v>
      </c>
      <c r="EK57" t="b">
        <f t="shared" si="66"/>
        <v>0</v>
      </c>
      <c r="EL57" t="b">
        <f t="shared" si="66"/>
        <v>0</v>
      </c>
      <c r="EM57" t="b">
        <f t="shared" si="66"/>
        <v>0</v>
      </c>
      <c r="EN57" t="b">
        <f t="shared" si="66"/>
        <v>0</v>
      </c>
      <c r="EO57" t="b">
        <f t="shared" si="67"/>
        <v>0</v>
      </c>
      <c r="EP57" t="b">
        <f t="shared" si="67"/>
        <v>0</v>
      </c>
      <c r="EQ57" t="b">
        <f t="shared" si="67"/>
        <v>0</v>
      </c>
      <c r="ER57" t="b">
        <f t="shared" si="67"/>
        <v>0</v>
      </c>
      <c r="ES57" t="b">
        <f t="shared" si="67"/>
        <v>0</v>
      </c>
      <c r="ET57" t="b">
        <f t="shared" si="67"/>
        <v>0</v>
      </c>
      <c r="EU57" t="b">
        <f t="shared" si="67"/>
        <v>0</v>
      </c>
      <c r="EV57" t="b">
        <f t="shared" si="67"/>
        <v>0</v>
      </c>
      <c r="EW57" t="b">
        <f t="shared" si="67"/>
        <v>0</v>
      </c>
    </row>
    <row r="58" spans="1:153" ht="12.75">
      <c r="A58" t="s">
        <v>45</v>
      </c>
      <c r="B58">
        <v>1</v>
      </c>
      <c r="C58">
        <v>0</v>
      </c>
      <c r="D58">
        <v>0</v>
      </c>
      <c r="E58">
        <v>0</v>
      </c>
      <c r="F58">
        <f t="shared" si="13"/>
        <v>1</v>
      </c>
      <c r="G58">
        <f t="shared" si="14"/>
        <v>0</v>
      </c>
      <c r="H58">
        <f t="shared" si="9"/>
        <v>1</v>
      </c>
      <c r="I58">
        <f t="shared" si="20"/>
        <v>0</v>
      </c>
      <c r="J58" s="2">
        <f t="shared" si="15"/>
        <v>0</v>
      </c>
      <c r="K58" s="5">
        <f t="shared" si="21"/>
        <v>0.16478776590530342</v>
      </c>
      <c r="L58" s="5"/>
      <c r="M58" s="15"/>
      <c r="R58" s="15"/>
      <c r="V58" s="4"/>
      <c r="W58" s="4"/>
      <c r="AY58" t="b">
        <f t="shared" si="49"/>
        <v>1</v>
      </c>
      <c r="AZ58" t="b">
        <f t="shared" si="68"/>
        <v>0</v>
      </c>
      <c r="BA58" t="b">
        <f t="shared" si="68"/>
        <v>0</v>
      </c>
      <c r="BB58" t="b">
        <f t="shared" si="68"/>
        <v>0</v>
      </c>
      <c r="BC58" t="b">
        <f t="shared" si="68"/>
        <v>0</v>
      </c>
      <c r="BD58" t="b">
        <f t="shared" si="68"/>
        <v>0</v>
      </c>
      <c r="BE58" t="b">
        <f t="shared" si="68"/>
        <v>0</v>
      </c>
      <c r="BF58" t="b">
        <f t="shared" si="68"/>
        <v>0</v>
      </c>
      <c r="BG58" t="b">
        <f t="shared" si="68"/>
        <v>0</v>
      </c>
      <c r="BH58" t="b">
        <f t="shared" si="68"/>
        <v>0</v>
      </c>
      <c r="BI58" t="b">
        <f t="shared" si="68"/>
        <v>0</v>
      </c>
      <c r="BJ58" t="b">
        <f t="shared" si="68"/>
        <v>0</v>
      </c>
      <c r="BK58" t="b">
        <f t="shared" si="68"/>
        <v>0</v>
      </c>
      <c r="BL58" t="b">
        <f t="shared" si="68"/>
        <v>0</v>
      </c>
      <c r="BM58" t="b">
        <f t="shared" si="68"/>
        <v>0</v>
      </c>
      <c r="BN58" t="b">
        <f t="shared" si="68"/>
        <v>0</v>
      </c>
      <c r="BO58" t="b">
        <f t="shared" si="68"/>
        <v>0</v>
      </c>
      <c r="BP58" t="b">
        <f t="shared" si="68"/>
        <v>0</v>
      </c>
      <c r="BQ58" t="b">
        <f t="shared" si="68"/>
        <v>0</v>
      </c>
      <c r="BR58" t="b">
        <f t="shared" si="69"/>
        <v>0</v>
      </c>
      <c r="BS58" t="b">
        <f t="shared" si="69"/>
        <v>0</v>
      </c>
      <c r="BT58" t="b">
        <f t="shared" si="69"/>
        <v>0</v>
      </c>
      <c r="BU58" t="b">
        <f t="shared" si="69"/>
        <v>0</v>
      </c>
      <c r="BV58" t="b">
        <f t="shared" si="69"/>
        <v>0</v>
      </c>
      <c r="BW58" t="b">
        <f t="shared" si="69"/>
        <v>0</v>
      </c>
      <c r="BX58" t="b">
        <f t="shared" si="69"/>
        <v>0</v>
      </c>
      <c r="BY58" t="b">
        <f t="shared" si="69"/>
        <v>0</v>
      </c>
      <c r="BZ58" t="b">
        <f t="shared" si="69"/>
        <v>0</v>
      </c>
      <c r="CA58" t="b">
        <f t="shared" si="69"/>
        <v>0</v>
      </c>
      <c r="CB58" t="b">
        <f t="shared" si="69"/>
        <v>0</v>
      </c>
      <c r="CC58" t="b">
        <f t="shared" si="69"/>
        <v>0</v>
      </c>
      <c r="CD58" t="b">
        <f t="shared" si="69"/>
        <v>0</v>
      </c>
      <c r="CE58" t="b">
        <f t="shared" si="69"/>
        <v>0</v>
      </c>
      <c r="CF58" t="b">
        <f t="shared" si="71"/>
        <v>0</v>
      </c>
      <c r="CG58" t="b">
        <f t="shared" si="71"/>
        <v>0</v>
      </c>
      <c r="CH58" t="b">
        <f t="shared" si="71"/>
        <v>0</v>
      </c>
      <c r="CI58" t="b">
        <f t="shared" si="71"/>
        <v>0</v>
      </c>
      <c r="CJ58" t="b">
        <f t="shared" si="71"/>
        <v>0</v>
      </c>
      <c r="CK58" t="b">
        <f t="shared" si="72"/>
        <v>0</v>
      </c>
      <c r="CL58" t="b">
        <f t="shared" si="72"/>
        <v>0</v>
      </c>
      <c r="CM58" t="b">
        <f t="shared" si="72"/>
        <v>0</v>
      </c>
      <c r="CN58" t="b">
        <f t="shared" si="72"/>
        <v>0</v>
      </c>
      <c r="CO58" t="b">
        <f t="shared" si="72"/>
        <v>0</v>
      </c>
      <c r="CP58" t="b">
        <f t="shared" si="72"/>
        <v>0</v>
      </c>
      <c r="CQ58" t="b">
        <f t="shared" si="72"/>
        <v>0</v>
      </c>
      <c r="CR58" t="b">
        <f t="shared" si="72"/>
        <v>0</v>
      </c>
      <c r="CS58" t="b">
        <f t="shared" si="72"/>
        <v>0</v>
      </c>
      <c r="CT58" t="b">
        <f t="shared" si="72"/>
        <v>0</v>
      </c>
      <c r="CU58" t="b">
        <f t="shared" si="73"/>
        <v>0</v>
      </c>
      <c r="CV58" t="b">
        <f t="shared" si="73"/>
        <v>0</v>
      </c>
      <c r="CW58" t="b">
        <f t="shared" si="73"/>
        <v>0</v>
      </c>
      <c r="CX58" t="b">
        <f t="shared" si="73"/>
        <v>0</v>
      </c>
      <c r="CY58" t="b">
        <f t="shared" si="73"/>
        <v>0</v>
      </c>
      <c r="CZ58" t="b">
        <f t="shared" si="73"/>
        <v>0</v>
      </c>
      <c r="DA58" t="b">
        <f t="shared" si="73"/>
        <v>0</v>
      </c>
      <c r="DB58" t="b">
        <f t="shared" si="73"/>
        <v>0</v>
      </c>
      <c r="DC58" t="b">
        <f t="shared" si="73"/>
        <v>0</v>
      </c>
      <c r="DD58" t="b">
        <f t="shared" si="70"/>
        <v>0</v>
      </c>
      <c r="DE58" t="b">
        <f t="shared" si="70"/>
        <v>0</v>
      </c>
      <c r="DF58" t="b">
        <f t="shared" si="70"/>
        <v>0</v>
      </c>
      <c r="DG58" t="b">
        <f t="shared" si="70"/>
        <v>0</v>
      </c>
      <c r="DH58" t="b">
        <f t="shared" si="70"/>
        <v>0</v>
      </c>
      <c r="DI58" t="b">
        <f t="shared" si="70"/>
        <v>0</v>
      </c>
      <c r="DJ58" t="b">
        <f t="shared" si="70"/>
        <v>0</v>
      </c>
      <c r="DK58" t="b">
        <f t="shared" si="70"/>
        <v>0</v>
      </c>
      <c r="DL58" t="b">
        <f t="shared" si="70"/>
        <v>0</v>
      </c>
      <c r="DM58" t="b">
        <f t="shared" si="70"/>
        <v>0</v>
      </c>
      <c r="DN58" t="b">
        <f t="shared" si="70"/>
        <v>0</v>
      </c>
      <c r="DO58" t="b">
        <f t="shared" si="70"/>
        <v>0</v>
      </c>
      <c r="DP58" t="b">
        <f t="shared" si="70"/>
        <v>0</v>
      </c>
      <c r="DQ58" t="b">
        <f t="shared" si="66"/>
        <v>0</v>
      </c>
      <c r="DR58" t="b">
        <f t="shared" si="66"/>
        <v>0</v>
      </c>
      <c r="DS58" t="b">
        <f t="shared" si="66"/>
        <v>0</v>
      </c>
      <c r="DT58" t="b">
        <f t="shared" si="66"/>
        <v>0</v>
      </c>
      <c r="DU58" t="b">
        <f t="shared" si="66"/>
        <v>0</v>
      </c>
      <c r="DV58" t="b">
        <f t="shared" si="66"/>
        <v>0</v>
      </c>
      <c r="DW58" t="b">
        <f t="shared" si="66"/>
        <v>0</v>
      </c>
      <c r="DX58" t="b">
        <f t="shared" si="66"/>
        <v>0</v>
      </c>
      <c r="DY58" t="b">
        <f t="shared" si="66"/>
        <v>0</v>
      </c>
      <c r="DZ58" t="b">
        <f t="shared" si="66"/>
        <v>0</v>
      </c>
      <c r="EA58" t="b">
        <f t="shared" si="66"/>
        <v>0</v>
      </c>
      <c r="EB58" t="b">
        <f t="shared" si="66"/>
        <v>0</v>
      </c>
      <c r="EC58" t="b">
        <f t="shared" si="66"/>
        <v>0</v>
      </c>
      <c r="ED58" t="b">
        <f t="shared" si="66"/>
        <v>0</v>
      </c>
      <c r="EE58" t="b">
        <f t="shared" si="66"/>
        <v>0</v>
      </c>
      <c r="EF58" t="b">
        <f t="shared" si="66"/>
        <v>0</v>
      </c>
      <c r="EG58" t="b">
        <f t="shared" si="66"/>
        <v>0</v>
      </c>
      <c r="EH58" t="b">
        <f t="shared" si="66"/>
        <v>0</v>
      </c>
      <c r="EI58" t="b">
        <f t="shared" si="66"/>
        <v>0</v>
      </c>
      <c r="EJ58" t="b">
        <f t="shared" si="66"/>
        <v>0</v>
      </c>
      <c r="EK58" t="b">
        <f t="shared" si="66"/>
        <v>0</v>
      </c>
      <c r="EL58" t="b">
        <f t="shared" si="66"/>
        <v>0</v>
      </c>
      <c r="EM58" t="b">
        <f t="shared" si="66"/>
        <v>0</v>
      </c>
      <c r="EN58" t="b">
        <f t="shared" si="66"/>
        <v>0</v>
      </c>
      <c r="EO58" t="b">
        <f t="shared" si="67"/>
        <v>0</v>
      </c>
      <c r="EP58" t="b">
        <f t="shared" si="67"/>
        <v>0</v>
      </c>
      <c r="EQ58" t="b">
        <f t="shared" si="67"/>
        <v>0</v>
      </c>
      <c r="ER58" t="b">
        <f t="shared" si="67"/>
        <v>0</v>
      </c>
      <c r="ES58" t="b">
        <f t="shared" si="67"/>
        <v>0</v>
      </c>
      <c r="ET58" t="b">
        <f t="shared" si="67"/>
        <v>0</v>
      </c>
      <c r="EU58" t="b">
        <f t="shared" si="67"/>
        <v>0</v>
      </c>
      <c r="EV58" t="b">
        <f t="shared" si="67"/>
        <v>0</v>
      </c>
      <c r="EW58" t="b">
        <f t="shared" si="67"/>
        <v>0</v>
      </c>
    </row>
    <row r="59" spans="1:153" ht="12.75">
      <c r="A59" t="s">
        <v>46</v>
      </c>
      <c r="B59">
        <v>1</v>
      </c>
      <c r="C59">
        <v>0</v>
      </c>
      <c r="D59">
        <v>0</v>
      </c>
      <c r="E59">
        <v>0</v>
      </c>
      <c r="F59">
        <f t="shared" si="13"/>
        <v>1</v>
      </c>
      <c r="G59">
        <f t="shared" si="14"/>
        <v>0</v>
      </c>
      <c r="H59">
        <f t="shared" si="9"/>
        <v>1</v>
      </c>
      <c r="I59">
        <f t="shared" si="20"/>
        <v>0</v>
      </c>
      <c r="J59" s="2">
        <f t="shared" si="15"/>
        <v>0</v>
      </c>
      <c r="K59" s="5">
        <f t="shared" si="21"/>
        <v>0.16478776590530342</v>
      </c>
      <c r="L59" s="5"/>
      <c r="M59" s="15"/>
      <c r="R59" s="15"/>
      <c r="AY59" t="b">
        <f t="shared" si="49"/>
        <v>1</v>
      </c>
      <c r="AZ59" t="b">
        <f t="shared" si="68"/>
        <v>0</v>
      </c>
      <c r="BA59" t="b">
        <f t="shared" si="68"/>
        <v>0</v>
      </c>
      <c r="BB59" t="b">
        <f t="shared" si="68"/>
        <v>0</v>
      </c>
      <c r="BC59" t="b">
        <f t="shared" si="68"/>
        <v>0</v>
      </c>
      <c r="BD59" t="b">
        <f t="shared" si="68"/>
        <v>0</v>
      </c>
      <c r="BE59" t="b">
        <f t="shared" si="68"/>
        <v>0</v>
      </c>
      <c r="BF59" t="b">
        <f t="shared" si="68"/>
        <v>0</v>
      </c>
      <c r="BG59" t="b">
        <f t="shared" si="68"/>
        <v>0</v>
      </c>
      <c r="BH59" t="b">
        <f t="shared" si="68"/>
        <v>0</v>
      </c>
      <c r="BI59" t="b">
        <f t="shared" si="68"/>
        <v>0</v>
      </c>
      <c r="BJ59" t="b">
        <f t="shared" si="68"/>
        <v>0</v>
      </c>
      <c r="BK59" t="b">
        <f t="shared" si="68"/>
        <v>0</v>
      </c>
      <c r="BL59" t="b">
        <f t="shared" si="68"/>
        <v>0</v>
      </c>
      <c r="BM59" t="b">
        <f t="shared" si="68"/>
        <v>0</v>
      </c>
      <c r="BN59" t="b">
        <f t="shared" si="68"/>
        <v>0</v>
      </c>
      <c r="BO59" t="b">
        <f t="shared" si="68"/>
        <v>0</v>
      </c>
      <c r="BP59" t="b">
        <f t="shared" si="68"/>
        <v>0</v>
      </c>
      <c r="BQ59" t="b">
        <f t="shared" si="68"/>
        <v>0</v>
      </c>
      <c r="BR59" t="b">
        <f t="shared" si="69"/>
        <v>0</v>
      </c>
      <c r="BS59" t="b">
        <f t="shared" si="69"/>
        <v>0</v>
      </c>
      <c r="BT59" t="b">
        <f t="shared" si="69"/>
        <v>0</v>
      </c>
      <c r="BU59" t="b">
        <f t="shared" si="69"/>
        <v>0</v>
      </c>
      <c r="BV59" t="b">
        <f t="shared" si="69"/>
        <v>0</v>
      </c>
      <c r="BW59" t="b">
        <f t="shared" si="69"/>
        <v>0</v>
      </c>
      <c r="BX59" t="b">
        <f t="shared" si="69"/>
        <v>0</v>
      </c>
      <c r="BY59" t="b">
        <f t="shared" si="69"/>
        <v>0</v>
      </c>
      <c r="BZ59" t="b">
        <f t="shared" si="69"/>
        <v>0</v>
      </c>
      <c r="CA59" t="b">
        <f t="shared" si="69"/>
        <v>0</v>
      </c>
      <c r="CB59" t="b">
        <f t="shared" si="69"/>
        <v>0</v>
      </c>
      <c r="CC59" t="b">
        <f t="shared" si="69"/>
        <v>0</v>
      </c>
      <c r="CD59" t="b">
        <f t="shared" si="69"/>
        <v>0</v>
      </c>
      <c r="CE59" t="b">
        <f t="shared" si="69"/>
        <v>0</v>
      </c>
      <c r="CF59" t="b">
        <f t="shared" si="71"/>
        <v>0</v>
      </c>
      <c r="CG59" t="b">
        <f t="shared" si="71"/>
        <v>0</v>
      </c>
      <c r="CH59" t="b">
        <f t="shared" si="71"/>
        <v>0</v>
      </c>
      <c r="CI59" t="b">
        <f t="shared" si="71"/>
        <v>0</v>
      </c>
      <c r="CJ59" t="b">
        <f t="shared" si="71"/>
        <v>0</v>
      </c>
      <c r="CK59" t="b">
        <f t="shared" si="72"/>
        <v>0</v>
      </c>
      <c r="CL59" t="b">
        <f t="shared" si="72"/>
        <v>0</v>
      </c>
      <c r="CM59" t="b">
        <f t="shared" si="72"/>
        <v>0</v>
      </c>
      <c r="CN59" t="b">
        <f t="shared" si="72"/>
        <v>0</v>
      </c>
      <c r="CO59" t="b">
        <f t="shared" si="72"/>
        <v>0</v>
      </c>
      <c r="CP59" t="b">
        <f t="shared" si="72"/>
        <v>0</v>
      </c>
      <c r="CQ59" t="b">
        <f t="shared" si="72"/>
        <v>0</v>
      </c>
      <c r="CR59" t="b">
        <f t="shared" si="72"/>
        <v>0</v>
      </c>
      <c r="CS59" t="b">
        <f t="shared" si="72"/>
        <v>0</v>
      </c>
      <c r="CT59" t="b">
        <f t="shared" si="72"/>
        <v>0</v>
      </c>
      <c r="CU59" t="b">
        <f t="shared" si="73"/>
        <v>0</v>
      </c>
      <c r="CV59" t="b">
        <f t="shared" si="73"/>
        <v>0</v>
      </c>
      <c r="CW59" t="b">
        <f t="shared" si="73"/>
        <v>0</v>
      </c>
      <c r="CX59" t="b">
        <f t="shared" si="73"/>
        <v>0</v>
      </c>
      <c r="CY59" t="b">
        <f t="shared" si="73"/>
        <v>0</v>
      </c>
      <c r="CZ59" t="b">
        <f t="shared" si="73"/>
        <v>0</v>
      </c>
      <c r="DA59" t="b">
        <f t="shared" si="73"/>
        <v>0</v>
      </c>
      <c r="DB59" t="b">
        <f t="shared" si="73"/>
        <v>0</v>
      </c>
      <c r="DC59" t="b">
        <f t="shared" si="73"/>
        <v>0</v>
      </c>
      <c r="DD59" t="b">
        <f t="shared" si="70"/>
        <v>0</v>
      </c>
      <c r="DE59" t="b">
        <f t="shared" si="70"/>
        <v>0</v>
      </c>
      <c r="DF59" t="b">
        <f t="shared" si="70"/>
        <v>0</v>
      </c>
      <c r="DG59" t="b">
        <f t="shared" si="70"/>
        <v>0</v>
      </c>
      <c r="DH59" t="b">
        <f t="shared" si="70"/>
        <v>0</v>
      </c>
      <c r="DI59" t="b">
        <f t="shared" si="70"/>
        <v>0</v>
      </c>
      <c r="DJ59" t="b">
        <f t="shared" si="70"/>
        <v>0</v>
      </c>
      <c r="DK59" t="b">
        <f t="shared" si="70"/>
        <v>0</v>
      </c>
      <c r="DL59" t="b">
        <f t="shared" si="70"/>
        <v>0</v>
      </c>
      <c r="DM59" t="b">
        <f t="shared" si="70"/>
        <v>0</v>
      </c>
      <c r="DN59" t="b">
        <f t="shared" si="70"/>
        <v>0</v>
      </c>
      <c r="DO59" t="b">
        <f t="shared" si="70"/>
        <v>0</v>
      </c>
      <c r="DP59" t="b">
        <f t="shared" si="70"/>
        <v>0</v>
      </c>
      <c r="DQ59" t="b">
        <f t="shared" si="66"/>
        <v>0</v>
      </c>
      <c r="DR59" t="b">
        <f t="shared" si="66"/>
        <v>0</v>
      </c>
      <c r="DS59" t="b">
        <f t="shared" si="66"/>
        <v>0</v>
      </c>
      <c r="DT59" t="b">
        <f t="shared" si="66"/>
        <v>0</v>
      </c>
      <c r="DU59" t="b">
        <f t="shared" si="66"/>
        <v>0</v>
      </c>
      <c r="DV59" t="b">
        <f t="shared" si="66"/>
        <v>0</v>
      </c>
      <c r="DW59" t="b">
        <f t="shared" si="66"/>
        <v>0</v>
      </c>
      <c r="DX59" t="b">
        <f t="shared" si="66"/>
        <v>0</v>
      </c>
      <c r="DY59" t="b">
        <f t="shared" si="66"/>
        <v>0</v>
      </c>
      <c r="DZ59" t="b">
        <f t="shared" si="66"/>
        <v>0</v>
      </c>
      <c r="EA59" t="b">
        <f t="shared" si="66"/>
        <v>0</v>
      </c>
      <c r="EB59" t="b">
        <f t="shared" si="66"/>
        <v>0</v>
      </c>
      <c r="EC59" t="b">
        <f t="shared" si="66"/>
        <v>0</v>
      </c>
      <c r="ED59" t="b">
        <f t="shared" si="66"/>
        <v>0</v>
      </c>
      <c r="EE59" t="b">
        <f t="shared" si="66"/>
        <v>0</v>
      </c>
      <c r="EF59" t="b">
        <f t="shared" si="66"/>
        <v>0</v>
      </c>
      <c r="EG59" t="b">
        <f t="shared" si="66"/>
        <v>0</v>
      </c>
      <c r="EH59" t="b">
        <f t="shared" si="66"/>
        <v>0</v>
      </c>
      <c r="EI59" t="b">
        <f t="shared" si="66"/>
        <v>0</v>
      </c>
      <c r="EJ59" t="b">
        <f t="shared" si="66"/>
        <v>0</v>
      </c>
      <c r="EK59" t="b">
        <f t="shared" si="66"/>
        <v>0</v>
      </c>
      <c r="EL59" t="b">
        <f t="shared" si="66"/>
        <v>0</v>
      </c>
      <c r="EM59" t="b">
        <f t="shared" si="66"/>
        <v>0</v>
      </c>
      <c r="EN59" t="b">
        <f t="shared" si="66"/>
        <v>0</v>
      </c>
      <c r="EO59" t="b">
        <f t="shared" si="67"/>
        <v>0</v>
      </c>
      <c r="EP59" t="b">
        <f t="shared" si="67"/>
        <v>0</v>
      </c>
      <c r="EQ59" t="b">
        <f t="shared" si="67"/>
        <v>0</v>
      </c>
      <c r="ER59" t="b">
        <f t="shared" si="67"/>
        <v>0</v>
      </c>
      <c r="ES59" t="b">
        <f t="shared" si="67"/>
        <v>0</v>
      </c>
      <c r="ET59" t="b">
        <f t="shared" si="67"/>
        <v>0</v>
      </c>
      <c r="EU59" t="b">
        <f t="shared" si="67"/>
        <v>0</v>
      </c>
      <c r="EV59" t="b">
        <f t="shared" si="67"/>
        <v>0</v>
      </c>
      <c r="EW59" t="b">
        <f t="shared" si="67"/>
        <v>0</v>
      </c>
    </row>
    <row r="60" spans="1:153" ht="12.75">
      <c r="A60" t="s">
        <v>47</v>
      </c>
      <c r="B60">
        <v>1</v>
      </c>
      <c r="C60">
        <v>0</v>
      </c>
      <c r="D60">
        <v>0</v>
      </c>
      <c r="E60">
        <v>0</v>
      </c>
      <c r="F60">
        <f t="shared" si="13"/>
        <v>1</v>
      </c>
      <c r="G60">
        <f t="shared" si="14"/>
        <v>0</v>
      </c>
      <c r="H60">
        <f t="shared" si="9"/>
        <v>1</v>
      </c>
      <c r="I60">
        <f t="shared" si="20"/>
        <v>0</v>
      </c>
      <c r="J60" s="2">
        <f t="shared" si="15"/>
        <v>0</v>
      </c>
      <c r="K60" s="5">
        <f t="shared" si="21"/>
        <v>0.16478776590530342</v>
      </c>
      <c r="L60" s="5"/>
      <c r="M60" s="15"/>
      <c r="R60" s="15"/>
      <c r="AY60" t="b">
        <f t="shared" si="49"/>
        <v>1</v>
      </c>
      <c r="AZ60" t="b">
        <f t="shared" si="68"/>
        <v>0</v>
      </c>
      <c r="BA60" t="b">
        <f t="shared" si="68"/>
        <v>0</v>
      </c>
      <c r="BB60" t="b">
        <f t="shared" si="68"/>
        <v>0</v>
      </c>
      <c r="BC60" t="b">
        <f t="shared" si="68"/>
        <v>0</v>
      </c>
      <c r="BD60" t="b">
        <f t="shared" si="68"/>
        <v>0</v>
      </c>
      <c r="BE60" t="b">
        <f t="shared" si="68"/>
        <v>0</v>
      </c>
      <c r="BF60" t="b">
        <f t="shared" si="68"/>
        <v>0</v>
      </c>
      <c r="BG60" t="b">
        <f t="shared" si="68"/>
        <v>0</v>
      </c>
      <c r="BH60" t="b">
        <f t="shared" si="68"/>
        <v>0</v>
      </c>
      <c r="BI60" t="b">
        <f t="shared" si="68"/>
        <v>0</v>
      </c>
      <c r="BJ60" t="b">
        <f t="shared" si="68"/>
        <v>0</v>
      </c>
      <c r="BK60" t="b">
        <f t="shared" si="68"/>
        <v>0</v>
      </c>
      <c r="BL60" t="b">
        <f t="shared" si="68"/>
        <v>0</v>
      </c>
      <c r="BM60" t="b">
        <f t="shared" si="68"/>
        <v>0</v>
      </c>
      <c r="BN60" t="b">
        <f t="shared" si="68"/>
        <v>0</v>
      </c>
      <c r="BO60" t="b">
        <f t="shared" si="68"/>
        <v>0</v>
      </c>
      <c r="BP60" t="b">
        <f t="shared" si="68"/>
        <v>0</v>
      </c>
      <c r="BQ60" t="b">
        <f t="shared" si="68"/>
        <v>0</v>
      </c>
      <c r="BR60" t="b">
        <f t="shared" si="69"/>
        <v>0</v>
      </c>
      <c r="BS60" t="b">
        <f t="shared" si="69"/>
        <v>0</v>
      </c>
      <c r="BT60" t="b">
        <f t="shared" si="69"/>
        <v>0</v>
      </c>
      <c r="BU60" t="b">
        <f t="shared" si="69"/>
        <v>0</v>
      </c>
      <c r="BV60" t="b">
        <f t="shared" si="69"/>
        <v>0</v>
      </c>
      <c r="BW60" t="b">
        <f t="shared" si="69"/>
        <v>0</v>
      </c>
      <c r="BX60" t="b">
        <f t="shared" si="69"/>
        <v>0</v>
      </c>
      <c r="BY60" t="b">
        <f t="shared" si="69"/>
        <v>0</v>
      </c>
      <c r="BZ60" t="b">
        <f t="shared" si="69"/>
        <v>0</v>
      </c>
      <c r="CA60" t="b">
        <f t="shared" si="69"/>
        <v>0</v>
      </c>
      <c r="CB60" t="b">
        <f t="shared" si="69"/>
        <v>0</v>
      </c>
      <c r="CC60" t="b">
        <f t="shared" si="69"/>
        <v>0</v>
      </c>
      <c r="CD60" t="b">
        <f t="shared" si="69"/>
        <v>0</v>
      </c>
      <c r="CE60" t="b">
        <f t="shared" si="69"/>
        <v>0</v>
      </c>
      <c r="CF60" t="b">
        <f t="shared" si="71"/>
        <v>0</v>
      </c>
      <c r="CG60" t="b">
        <f t="shared" si="71"/>
        <v>0</v>
      </c>
      <c r="CH60" t="b">
        <f t="shared" si="71"/>
        <v>0</v>
      </c>
      <c r="CI60" t="b">
        <f t="shared" si="71"/>
        <v>0</v>
      </c>
      <c r="CJ60" t="b">
        <f t="shared" si="71"/>
        <v>0</v>
      </c>
      <c r="CK60" t="b">
        <f t="shared" si="72"/>
        <v>0</v>
      </c>
      <c r="CL60" t="b">
        <f t="shared" si="72"/>
        <v>0</v>
      </c>
      <c r="CM60" t="b">
        <f t="shared" si="72"/>
        <v>0</v>
      </c>
      <c r="CN60" t="b">
        <f t="shared" si="72"/>
        <v>0</v>
      </c>
      <c r="CO60" t="b">
        <f t="shared" si="72"/>
        <v>0</v>
      </c>
      <c r="CP60" t="b">
        <f t="shared" si="72"/>
        <v>0</v>
      </c>
      <c r="CQ60" t="b">
        <f t="shared" si="72"/>
        <v>0</v>
      </c>
      <c r="CR60" t="b">
        <f t="shared" si="72"/>
        <v>0</v>
      </c>
      <c r="CS60" t="b">
        <f t="shared" si="72"/>
        <v>0</v>
      </c>
      <c r="CT60" t="b">
        <f t="shared" si="72"/>
        <v>0</v>
      </c>
      <c r="CU60" t="b">
        <f t="shared" si="73"/>
        <v>0</v>
      </c>
      <c r="CV60" t="b">
        <f t="shared" si="73"/>
        <v>0</v>
      </c>
      <c r="CW60" t="b">
        <f t="shared" si="73"/>
        <v>0</v>
      </c>
      <c r="CX60" t="b">
        <f t="shared" si="73"/>
        <v>0</v>
      </c>
      <c r="CY60" t="b">
        <f t="shared" si="73"/>
        <v>0</v>
      </c>
      <c r="CZ60" t="b">
        <f t="shared" si="73"/>
        <v>0</v>
      </c>
      <c r="DA60" t="b">
        <f t="shared" si="73"/>
        <v>0</v>
      </c>
      <c r="DB60" t="b">
        <f t="shared" si="73"/>
        <v>0</v>
      </c>
      <c r="DC60" t="b">
        <f t="shared" si="73"/>
        <v>0</v>
      </c>
      <c r="DD60" t="b">
        <f t="shared" si="70"/>
        <v>0</v>
      </c>
      <c r="DE60" t="b">
        <f t="shared" si="70"/>
        <v>0</v>
      </c>
      <c r="DF60" t="b">
        <f t="shared" si="70"/>
        <v>0</v>
      </c>
      <c r="DG60" t="b">
        <f t="shared" si="70"/>
        <v>0</v>
      </c>
      <c r="DH60" t="b">
        <f t="shared" si="70"/>
        <v>0</v>
      </c>
      <c r="DI60" t="b">
        <f t="shared" si="70"/>
        <v>0</v>
      </c>
      <c r="DJ60" t="b">
        <f t="shared" si="70"/>
        <v>0</v>
      </c>
      <c r="DK60" t="b">
        <f t="shared" si="70"/>
        <v>0</v>
      </c>
      <c r="DL60" t="b">
        <f t="shared" si="70"/>
        <v>0</v>
      </c>
      <c r="DM60" t="b">
        <f t="shared" si="70"/>
        <v>0</v>
      </c>
      <c r="DN60" t="b">
        <f t="shared" si="70"/>
        <v>0</v>
      </c>
      <c r="DO60" t="b">
        <f t="shared" si="70"/>
        <v>0</v>
      </c>
      <c r="DP60" t="b">
        <f t="shared" si="70"/>
        <v>0</v>
      </c>
      <c r="DQ60" t="b">
        <f t="shared" si="66"/>
        <v>0</v>
      </c>
      <c r="DR60" t="b">
        <f t="shared" si="66"/>
        <v>0</v>
      </c>
      <c r="DS60" t="b">
        <f t="shared" si="66"/>
        <v>0</v>
      </c>
      <c r="DT60" t="b">
        <f t="shared" si="66"/>
        <v>0</v>
      </c>
      <c r="DU60" t="b">
        <f t="shared" si="66"/>
        <v>0</v>
      </c>
      <c r="DV60" t="b">
        <f t="shared" si="66"/>
        <v>0</v>
      </c>
      <c r="DW60" t="b">
        <f t="shared" si="66"/>
        <v>0</v>
      </c>
      <c r="DX60" t="b">
        <f t="shared" si="66"/>
        <v>0</v>
      </c>
      <c r="DY60" t="b">
        <f t="shared" si="66"/>
        <v>0</v>
      </c>
      <c r="DZ60" t="b">
        <f t="shared" si="66"/>
        <v>0</v>
      </c>
      <c r="EA60" t="b">
        <f t="shared" si="66"/>
        <v>0</v>
      </c>
      <c r="EB60" t="b">
        <f t="shared" si="66"/>
        <v>0</v>
      </c>
      <c r="EC60" t="b">
        <f t="shared" si="66"/>
        <v>0</v>
      </c>
      <c r="ED60" t="b">
        <f t="shared" si="66"/>
        <v>0</v>
      </c>
      <c r="EE60" t="b">
        <f t="shared" si="66"/>
        <v>0</v>
      </c>
      <c r="EF60" t="b">
        <f t="shared" si="66"/>
        <v>0</v>
      </c>
      <c r="EG60" t="b">
        <f t="shared" si="66"/>
        <v>0</v>
      </c>
      <c r="EH60" t="b">
        <f t="shared" si="66"/>
        <v>0</v>
      </c>
      <c r="EI60" t="b">
        <f t="shared" si="66"/>
        <v>0</v>
      </c>
      <c r="EJ60" t="b">
        <f t="shared" si="66"/>
        <v>0</v>
      </c>
      <c r="EK60" t="b">
        <f t="shared" si="66"/>
        <v>0</v>
      </c>
      <c r="EL60" t="b">
        <f t="shared" si="66"/>
        <v>0</v>
      </c>
      <c r="EM60" t="b">
        <f t="shared" si="66"/>
        <v>0</v>
      </c>
      <c r="EN60" t="b">
        <f t="shared" si="66"/>
        <v>0</v>
      </c>
      <c r="EO60" t="b">
        <f t="shared" si="67"/>
        <v>0</v>
      </c>
      <c r="EP60" t="b">
        <f t="shared" si="67"/>
        <v>0</v>
      </c>
      <c r="EQ60" t="b">
        <f t="shared" si="67"/>
        <v>0</v>
      </c>
      <c r="ER60" t="b">
        <f t="shared" si="67"/>
        <v>0</v>
      </c>
      <c r="ES60" t="b">
        <f t="shared" si="67"/>
        <v>0</v>
      </c>
      <c r="ET60" t="b">
        <f t="shared" si="67"/>
        <v>0</v>
      </c>
      <c r="EU60" t="b">
        <f t="shared" si="67"/>
        <v>0</v>
      </c>
      <c r="EV60" t="b">
        <f t="shared" si="67"/>
        <v>0</v>
      </c>
      <c r="EW60" t="b">
        <f t="shared" si="67"/>
        <v>0</v>
      </c>
    </row>
    <row r="61" spans="1:153" ht="12.75">
      <c r="A61" t="s">
        <v>48</v>
      </c>
      <c r="B61">
        <v>1</v>
      </c>
      <c r="C61">
        <v>0</v>
      </c>
      <c r="D61">
        <v>0</v>
      </c>
      <c r="E61">
        <v>0</v>
      </c>
      <c r="F61">
        <f t="shared" si="13"/>
        <v>1</v>
      </c>
      <c r="G61">
        <f t="shared" si="14"/>
        <v>0</v>
      </c>
      <c r="H61">
        <f t="shared" si="9"/>
        <v>1</v>
      </c>
      <c r="I61">
        <f t="shared" si="20"/>
        <v>0</v>
      </c>
      <c r="J61" s="2">
        <f t="shared" si="15"/>
        <v>0</v>
      </c>
      <c r="K61" s="5">
        <f t="shared" si="21"/>
        <v>0.16478776590530342</v>
      </c>
      <c r="L61" s="5"/>
      <c r="M61" s="15"/>
      <c r="R61" s="15"/>
      <c r="AY61" t="b">
        <f aca="true" t="shared" si="74" ref="AY61:BN62">AND($H61=AY$66,$G61=AY$67)</f>
        <v>1</v>
      </c>
      <c r="AZ61" t="b">
        <f t="shared" si="74"/>
        <v>0</v>
      </c>
      <c r="BA61" t="b">
        <f t="shared" si="74"/>
        <v>0</v>
      </c>
      <c r="BB61" t="b">
        <f t="shared" si="74"/>
        <v>0</v>
      </c>
      <c r="BC61" t="b">
        <f t="shared" si="74"/>
        <v>0</v>
      </c>
      <c r="BD61" t="b">
        <f t="shared" si="74"/>
        <v>0</v>
      </c>
      <c r="BE61" t="b">
        <f t="shared" si="74"/>
        <v>0</v>
      </c>
      <c r="BF61" t="b">
        <f t="shared" si="74"/>
        <v>0</v>
      </c>
      <c r="BG61" t="b">
        <f t="shared" si="74"/>
        <v>0</v>
      </c>
      <c r="BH61" t="b">
        <f t="shared" si="74"/>
        <v>0</v>
      </c>
      <c r="BI61" t="b">
        <f t="shared" si="74"/>
        <v>0</v>
      </c>
      <c r="BJ61" t="b">
        <f t="shared" si="74"/>
        <v>0</v>
      </c>
      <c r="BK61" t="b">
        <f t="shared" si="74"/>
        <v>0</v>
      </c>
      <c r="BL61" t="b">
        <f t="shared" si="74"/>
        <v>0</v>
      </c>
      <c r="BM61" t="b">
        <f t="shared" si="74"/>
        <v>0</v>
      </c>
      <c r="BN61" t="b">
        <f t="shared" si="74"/>
        <v>0</v>
      </c>
      <c r="BO61" t="b">
        <f t="shared" si="68"/>
        <v>0</v>
      </c>
      <c r="BP61" t="b">
        <f t="shared" si="68"/>
        <v>0</v>
      </c>
      <c r="BQ61" t="b">
        <f t="shared" si="68"/>
        <v>0</v>
      </c>
      <c r="BR61" t="b">
        <f t="shared" si="68"/>
        <v>0</v>
      </c>
      <c r="BS61" t="b">
        <f t="shared" si="68"/>
        <v>0</v>
      </c>
      <c r="BT61" t="b">
        <f t="shared" si="68"/>
        <v>0</v>
      </c>
      <c r="BU61" t="b">
        <f t="shared" si="68"/>
        <v>0</v>
      </c>
      <c r="BV61" t="b">
        <f t="shared" si="68"/>
        <v>0</v>
      </c>
      <c r="BW61" t="b">
        <f t="shared" si="68"/>
        <v>0</v>
      </c>
      <c r="BX61" t="b">
        <f t="shared" si="68"/>
        <v>0</v>
      </c>
      <c r="BY61" t="b">
        <f t="shared" si="68"/>
        <v>0</v>
      </c>
      <c r="BZ61" t="b">
        <f t="shared" si="68"/>
        <v>0</v>
      </c>
      <c r="CA61" t="b">
        <f t="shared" si="68"/>
        <v>0</v>
      </c>
      <c r="CB61" t="b">
        <f t="shared" si="68"/>
        <v>0</v>
      </c>
      <c r="CC61" t="b">
        <f t="shared" si="68"/>
        <v>0</v>
      </c>
      <c r="CD61" t="b">
        <f t="shared" si="68"/>
        <v>0</v>
      </c>
      <c r="CE61" t="b">
        <f t="shared" si="68"/>
        <v>0</v>
      </c>
      <c r="CF61" t="b">
        <f t="shared" si="71"/>
        <v>0</v>
      </c>
      <c r="CG61" t="b">
        <f t="shared" si="71"/>
        <v>0</v>
      </c>
      <c r="CH61" t="b">
        <f t="shared" si="71"/>
        <v>0</v>
      </c>
      <c r="CI61" t="b">
        <f t="shared" si="71"/>
        <v>0</v>
      </c>
      <c r="CJ61" t="b">
        <f t="shared" si="71"/>
        <v>0</v>
      </c>
      <c r="CK61" t="b">
        <f t="shared" si="72"/>
        <v>0</v>
      </c>
      <c r="CL61" t="b">
        <f t="shared" si="72"/>
        <v>0</v>
      </c>
      <c r="CM61" t="b">
        <f t="shared" si="72"/>
        <v>0</v>
      </c>
      <c r="CN61" t="b">
        <f t="shared" si="72"/>
        <v>0</v>
      </c>
      <c r="CO61" t="b">
        <f t="shared" si="72"/>
        <v>0</v>
      </c>
      <c r="CP61" t="b">
        <f t="shared" si="72"/>
        <v>0</v>
      </c>
      <c r="CQ61" t="b">
        <f t="shared" si="72"/>
        <v>0</v>
      </c>
      <c r="CR61" t="b">
        <f t="shared" si="72"/>
        <v>0</v>
      </c>
      <c r="CS61" t="b">
        <f t="shared" si="72"/>
        <v>0</v>
      </c>
      <c r="CT61" t="b">
        <f t="shared" si="72"/>
        <v>0</v>
      </c>
      <c r="CU61" t="b">
        <f t="shared" si="73"/>
        <v>0</v>
      </c>
      <c r="CV61" t="b">
        <f t="shared" si="73"/>
        <v>0</v>
      </c>
      <c r="CW61" t="b">
        <f t="shared" si="73"/>
        <v>0</v>
      </c>
      <c r="CX61" t="b">
        <f t="shared" si="73"/>
        <v>0</v>
      </c>
      <c r="CY61" t="b">
        <f t="shared" si="73"/>
        <v>0</v>
      </c>
      <c r="CZ61" t="b">
        <f t="shared" si="73"/>
        <v>0</v>
      </c>
      <c r="DA61" t="b">
        <f t="shared" si="73"/>
        <v>0</v>
      </c>
      <c r="DB61" t="b">
        <f t="shared" si="73"/>
        <v>0</v>
      </c>
      <c r="DC61" t="b">
        <f t="shared" si="73"/>
        <v>0</v>
      </c>
      <c r="DD61" t="b">
        <f t="shared" si="70"/>
        <v>0</v>
      </c>
      <c r="DE61" t="b">
        <f t="shared" si="70"/>
        <v>0</v>
      </c>
      <c r="DF61" t="b">
        <f t="shared" si="70"/>
        <v>0</v>
      </c>
      <c r="DG61" t="b">
        <f t="shared" si="70"/>
        <v>0</v>
      </c>
      <c r="DH61" t="b">
        <f t="shared" si="70"/>
        <v>0</v>
      </c>
      <c r="DI61" t="b">
        <f t="shared" si="70"/>
        <v>0</v>
      </c>
      <c r="DJ61" t="b">
        <f t="shared" si="70"/>
        <v>0</v>
      </c>
      <c r="DK61" t="b">
        <f t="shared" si="70"/>
        <v>0</v>
      </c>
      <c r="DL61" t="b">
        <f t="shared" si="70"/>
        <v>0</v>
      </c>
      <c r="DM61" t="b">
        <f t="shared" si="70"/>
        <v>0</v>
      </c>
      <c r="DN61" t="b">
        <f t="shared" si="70"/>
        <v>0</v>
      </c>
      <c r="DO61" t="b">
        <f t="shared" si="70"/>
        <v>0</v>
      </c>
      <c r="DP61" t="b">
        <f t="shared" si="70"/>
        <v>0</v>
      </c>
      <c r="DQ61" t="b">
        <f aca="true" t="shared" si="75" ref="DQ61:DZ62">AND($H61=DQ$66,$G61=DQ$67)</f>
        <v>0</v>
      </c>
      <c r="DR61" t="b">
        <f t="shared" si="75"/>
        <v>0</v>
      </c>
      <c r="DS61" t="b">
        <f t="shared" si="75"/>
        <v>0</v>
      </c>
      <c r="DT61" t="b">
        <f t="shared" si="75"/>
        <v>0</v>
      </c>
      <c r="DU61" t="b">
        <f t="shared" si="75"/>
        <v>0</v>
      </c>
      <c r="DV61" t="b">
        <f t="shared" si="75"/>
        <v>0</v>
      </c>
      <c r="DW61" t="b">
        <f t="shared" si="75"/>
        <v>0</v>
      </c>
      <c r="DX61" t="b">
        <f t="shared" si="75"/>
        <v>0</v>
      </c>
      <c r="DY61" t="b">
        <f t="shared" si="75"/>
        <v>0</v>
      </c>
      <c r="DZ61" t="b">
        <f t="shared" si="75"/>
        <v>0</v>
      </c>
      <c r="EA61" t="b">
        <f aca="true" t="shared" si="76" ref="EA61:EJ62">AND($H61=EA$66,$G61=EA$67)</f>
        <v>0</v>
      </c>
      <c r="EB61" t="b">
        <f t="shared" si="76"/>
        <v>0</v>
      </c>
      <c r="EC61" t="b">
        <f t="shared" si="76"/>
        <v>0</v>
      </c>
      <c r="ED61" t="b">
        <f t="shared" si="76"/>
        <v>0</v>
      </c>
      <c r="EE61" t="b">
        <f t="shared" si="76"/>
        <v>0</v>
      </c>
      <c r="EF61" t="b">
        <f t="shared" si="76"/>
        <v>0</v>
      </c>
      <c r="EG61" t="b">
        <f t="shared" si="76"/>
        <v>0</v>
      </c>
      <c r="EH61" t="b">
        <f t="shared" si="76"/>
        <v>0</v>
      </c>
      <c r="EI61" t="b">
        <f t="shared" si="76"/>
        <v>0</v>
      </c>
      <c r="EJ61" t="b">
        <f t="shared" si="76"/>
        <v>0</v>
      </c>
      <c r="EK61" t="b">
        <f aca="true" t="shared" si="77" ref="EK61:EW62">AND($H61=EK$66,$G61=EK$67)</f>
        <v>0</v>
      </c>
      <c r="EL61" t="b">
        <f t="shared" si="77"/>
        <v>0</v>
      </c>
      <c r="EM61" t="b">
        <f t="shared" si="77"/>
        <v>0</v>
      </c>
      <c r="EN61" t="b">
        <f t="shared" si="77"/>
        <v>0</v>
      </c>
      <c r="EO61" t="b">
        <f t="shared" si="77"/>
        <v>0</v>
      </c>
      <c r="EP61" t="b">
        <f t="shared" si="77"/>
        <v>0</v>
      </c>
      <c r="EQ61" t="b">
        <f t="shared" si="77"/>
        <v>0</v>
      </c>
      <c r="ER61" t="b">
        <f t="shared" si="77"/>
        <v>0</v>
      </c>
      <c r="ES61" t="b">
        <f t="shared" si="77"/>
        <v>0</v>
      </c>
      <c r="ET61" t="b">
        <f t="shared" si="77"/>
        <v>0</v>
      </c>
      <c r="EU61" t="b">
        <f t="shared" si="77"/>
        <v>0</v>
      </c>
      <c r="EV61" t="b">
        <f t="shared" si="77"/>
        <v>0</v>
      </c>
      <c r="EW61" t="b">
        <f t="shared" si="77"/>
        <v>0</v>
      </c>
    </row>
    <row r="62" spans="1:153" ht="12.75">
      <c r="A62" t="s">
        <v>52</v>
      </c>
      <c r="B62">
        <v>1</v>
      </c>
      <c r="C62">
        <v>0</v>
      </c>
      <c r="D62">
        <v>0</v>
      </c>
      <c r="E62">
        <v>0</v>
      </c>
      <c r="F62">
        <f t="shared" si="13"/>
        <v>1</v>
      </c>
      <c r="G62">
        <f t="shared" si="14"/>
        <v>0</v>
      </c>
      <c r="H62">
        <f t="shared" si="9"/>
        <v>1</v>
      </c>
      <c r="I62">
        <f t="shared" si="20"/>
        <v>0</v>
      </c>
      <c r="J62" s="2">
        <f t="shared" si="15"/>
        <v>0</v>
      </c>
      <c r="K62" s="5">
        <f t="shared" si="21"/>
        <v>0.16478776590530342</v>
      </c>
      <c r="L62" s="5"/>
      <c r="M62" s="15"/>
      <c r="R62" s="15"/>
      <c r="AY62" t="b">
        <f>AND($H62=AY$66,$G62=AY$67)</f>
        <v>1</v>
      </c>
      <c r="AZ62" t="b">
        <f t="shared" si="74"/>
        <v>0</v>
      </c>
      <c r="BA62" t="b">
        <f t="shared" si="74"/>
        <v>0</v>
      </c>
      <c r="BB62" t="b">
        <f t="shared" si="74"/>
        <v>0</v>
      </c>
      <c r="BC62" t="b">
        <f t="shared" si="74"/>
        <v>0</v>
      </c>
      <c r="BD62" t="b">
        <f t="shared" si="74"/>
        <v>0</v>
      </c>
      <c r="BE62" t="b">
        <f t="shared" si="74"/>
        <v>0</v>
      </c>
      <c r="BF62" t="b">
        <f t="shared" si="74"/>
        <v>0</v>
      </c>
      <c r="BG62" t="b">
        <f t="shared" si="74"/>
        <v>0</v>
      </c>
      <c r="BH62" t="b">
        <f t="shared" si="74"/>
        <v>0</v>
      </c>
      <c r="BI62" t="b">
        <f t="shared" si="74"/>
        <v>0</v>
      </c>
      <c r="BJ62" t="b">
        <f t="shared" si="74"/>
        <v>0</v>
      </c>
      <c r="BK62" t="b">
        <f t="shared" si="74"/>
        <v>0</v>
      </c>
      <c r="BL62" t="b">
        <f t="shared" si="74"/>
        <v>0</v>
      </c>
      <c r="BM62" t="b">
        <f t="shared" si="74"/>
        <v>0</v>
      </c>
      <c r="BN62" t="b">
        <f t="shared" si="74"/>
        <v>0</v>
      </c>
      <c r="BO62" t="b">
        <f t="shared" si="68"/>
        <v>0</v>
      </c>
      <c r="BP62" t="b">
        <f t="shared" si="68"/>
        <v>0</v>
      </c>
      <c r="BQ62" t="b">
        <f t="shared" si="68"/>
        <v>0</v>
      </c>
      <c r="BR62" t="b">
        <f t="shared" si="68"/>
        <v>0</v>
      </c>
      <c r="BS62" t="b">
        <f t="shared" si="68"/>
        <v>0</v>
      </c>
      <c r="BT62" t="b">
        <f t="shared" si="68"/>
        <v>0</v>
      </c>
      <c r="BU62" t="b">
        <f t="shared" si="68"/>
        <v>0</v>
      </c>
      <c r="BV62" t="b">
        <f t="shared" si="68"/>
        <v>0</v>
      </c>
      <c r="BW62" t="b">
        <f t="shared" si="68"/>
        <v>0</v>
      </c>
      <c r="BX62" t="b">
        <f t="shared" si="68"/>
        <v>0</v>
      </c>
      <c r="BY62" t="b">
        <f t="shared" si="68"/>
        <v>0</v>
      </c>
      <c r="BZ62" t="b">
        <f t="shared" si="68"/>
        <v>0</v>
      </c>
      <c r="CA62" t="b">
        <f t="shared" si="68"/>
        <v>0</v>
      </c>
      <c r="CB62" t="b">
        <f t="shared" si="68"/>
        <v>0</v>
      </c>
      <c r="CC62" t="b">
        <f t="shared" si="68"/>
        <v>0</v>
      </c>
      <c r="CD62" t="b">
        <f t="shared" si="68"/>
        <v>0</v>
      </c>
      <c r="CE62" t="b">
        <f t="shared" si="68"/>
        <v>0</v>
      </c>
      <c r="CF62" t="b">
        <f aca="true" t="shared" si="78" ref="CF62:DK62">AND($H62=CF$66,$G62=CF$67)</f>
        <v>0</v>
      </c>
      <c r="CG62" t="b">
        <f t="shared" si="78"/>
        <v>0</v>
      </c>
      <c r="CH62" t="b">
        <f t="shared" si="78"/>
        <v>0</v>
      </c>
      <c r="CI62" t="b">
        <f t="shared" si="78"/>
        <v>0</v>
      </c>
      <c r="CJ62" t="b">
        <f t="shared" si="78"/>
        <v>0</v>
      </c>
      <c r="CK62" t="b">
        <f t="shared" si="78"/>
        <v>0</v>
      </c>
      <c r="CL62" t="b">
        <f t="shared" si="78"/>
        <v>0</v>
      </c>
      <c r="CM62" t="b">
        <f t="shared" si="78"/>
        <v>0</v>
      </c>
      <c r="CN62" t="b">
        <f t="shared" si="78"/>
        <v>0</v>
      </c>
      <c r="CO62" t="b">
        <f t="shared" si="78"/>
        <v>0</v>
      </c>
      <c r="CP62" t="b">
        <f t="shared" si="78"/>
        <v>0</v>
      </c>
      <c r="CQ62" t="b">
        <f t="shared" si="78"/>
        <v>0</v>
      </c>
      <c r="CR62" t="b">
        <f t="shared" si="78"/>
        <v>0</v>
      </c>
      <c r="CS62" t="b">
        <f t="shared" si="78"/>
        <v>0</v>
      </c>
      <c r="CT62" t="b">
        <f t="shared" si="78"/>
        <v>0</v>
      </c>
      <c r="CU62" t="b">
        <f t="shared" si="78"/>
        <v>0</v>
      </c>
      <c r="CV62" t="b">
        <f t="shared" si="78"/>
        <v>0</v>
      </c>
      <c r="CW62" t="b">
        <f t="shared" si="78"/>
        <v>0</v>
      </c>
      <c r="CX62" t="b">
        <f t="shared" si="78"/>
        <v>0</v>
      </c>
      <c r="CY62" t="b">
        <f t="shared" si="78"/>
        <v>0</v>
      </c>
      <c r="CZ62" t="b">
        <f t="shared" si="78"/>
        <v>0</v>
      </c>
      <c r="DA62" t="b">
        <f t="shared" si="78"/>
        <v>0</v>
      </c>
      <c r="DB62" t="b">
        <f t="shared" si="78"/>
        <v>0</v>
      </c>
      <c r="DC62" t="b">
        <f t="shared" si="78"/>
        <v>0</v>
      </c>
      <c r="DD62" t="b">
        <f t="shared" si="78"/>
        <v>0</v>
      </c>
      <c r="DE62" t="b">
        <f t="shared" si="78"/>
        <v>0</v>
      </c>
      <c r="DF62" t="b">
        <f t="shared" si="78"/>
        <v>0</v>
      </c>
      <c r="DG62" t="b">
        <f t="shared" si="78"/>
        <v>0</v>
      </c>
      <c r="DH62" t="b">
        <f t="shared" si="78"/>
        <v>0</v>
      </c>
      <c r="DI62" t="b">
        <f t="shared" si="78"/>
        <v>0</v>
      </c>
      <c r="DJ62" t="b">
        <f t="shared" si="78"/>
        <v>0</v>
      </c>
      <c r="DK62" t="b">
        <f t="shared" si="78"/>
        <v>0</v>
      </c>
      <c r="DL62" t="b">
        <f>AND($H62=DL$66,$G62=DL$67)</f>
        <v>0</v>
      </c>
      <c r="DM62" t="b">
        <f>AND($H62=DM$66,$G62=DM$67)</f>
        <v>0</v>
      </c>
      <c r="DN62" t="b">
        <f>AND($H62=DN$66,$G62=DN$67)</f>
        <v>0</v>
      </c>
      <c r="DO62" t="b">
        <f>AND($H62=DO$66,$G62=DO$67)</f>
        <v>0</v>
      </c>
      <c r="DP62" t="b">
        <f>AND($H62=DP$66,$G62=DP$67)</f>
        <v>0</v>
      </c>
      <c r="DQ62" t="b">
        <f t="shared" si="75"/>
        <v>0</v>
      </c>
      <c r="DR62" t="b">
        <f t="shared" si="75"/>
        <v>0</v>
      </c>
      <c r="DS62" t="b">
        <f t="shared" si="75"/>
        <v>0</v>
      </c>
      <c r="DT62" t="b">
        <f t="shared" si="75"/>
        <v>0</v>
      </c>
      <c r="DU62" t="b">
        <f t="shared" si="75"/>
        <v>0</v>
      </c>
      <c r="DV62" t="b">
        <f t="shared" si="75"/>
        <v>0</v>
      </c>
      <c r="DW62" t="b">
        <f t="shared" si="75"/>
        <v>0</v>
      </c>
      <c r="DX62" t="b">
        <f t="shared" si="75"/>
        <v>0</v>
      </c>
      <c r="DY62" t="b">
        <f t="shared" si="75"/>
        <v>0</v>
      </c>
      <c r="DZ62" t="b">
        <f t="shared" si="75"/>
        <v>0</v>
      </c>
      <c r="EA62" t="b">
        <f t="shared" si="76"/>
        <v>0</v>
      </c>
      <c r="EB62" t="b">
        <f t="shared" si="76"/>
        <v>0</v>
      </c>
      <c r="EC62" t="b">
        <f t="shared" si="76"/>
        <v>0</v>
      </c>
      <c r="ED62" t="b">
        <f t="shared" si="76"/>
        <v>0</v>
      </c>
      <c r="EE62" t="b">
        <f t="shared" si="76"/>
        <v>0</v>
      </c>
      <c r="EF62" t="b">
        <f t="shared" si="76"/>
        <v>0</v>
      </c>
      <c r="EG62" t="b">
        <f t="shared" si="76"/>
        <v>0</v>
      </c>
      <c r="EH62" t="b">
        <f t="shared" si="76"/>
        <v>0</v>
      </c>
      <c r="EI62" t="b">
        <f t="shared" si="76"/>
        <v>0</v>
      </c>
      <c r="EJ62" t="b">
        <f t="shared" si="76"/>
        <v>0</v>
      </c>
      <c r="EK62" t="b">
        <f t="shared" si="77"/>
        <v>0</v>
      </c>
      <c r="EL62" t="b">
        <f t="shared" si="77"/>
        <v>0</v>
      </c>
      <c r="EM62" t="b">
        <f t="shared" si="77"/>
        <v>0</v>
      </c>
      <c r="EN62" t="b">
        <f t="shared" si="77"/>
        <v>0</v>
      </c>
      <c r="EO62" t="b">
        <f t="shared" si="77"/>
        <v>0</v>
      </c>
      <c r="EP62" t="b">
        <f t="shared" si="77"/>
        <v>0</v>
      </c>
      <c r="EQ62" t="b">
        <f t="shared" si="77"/>
        <v>0</v>
      </c>
      <c r="ER62" t="b">
        <f t="shared" si="77"/>
        <v>0</v>
      </c>
      <c r="ES62" t="b">
        <f t="shared" si="77"/>
        <v>0</v>
      </c>
      <c r="ET62" t="b">
        <f t="shared" si="77"/>
        <v>0</v>
      </c>
      <c r="EU62" t="b">
        <f t="shared" si="77"/>
        <v>0</v>
      </c>
      <c r="EV62" t="b">
        <f t="shared" si="77"/>
        <v>0</v>
      </c>
      <c r="EW62" t="b">
        <f t="shared" si="77"/>
        <v>0</v>
      </c>
    </row>
    <row r="63" spans="11:18" ht="12.75">
      <c r="K63" s="5"/>
      <c r="L63" s="5"/>
      <c r="M63" s="15"/>
      <c r="R63" s="15"/>
    </row>
    <row r="64" spans="11:13" ht="12.75">
      <c r="K64" s="5"/>
      <c r="L64" s="5"/>
      <c r="M64" s="15"/>
    </row>
    <row r="65" spans="11:18" ht="12.75">
      <c r="K65" s="5"/>
      <c r="L65" s="5"/>
      <c r="M65" s="15"/>
      <c r="R65" s="15"/>
    </row>
    <row r="66" spans="11:153" ht="12.75">
      <c r="K66" s="5"/>
      <c r="L66" s="5"/>
      <c r="M66" s="15"/>
      <c r="N66" s="17"/>
      <c r="O66" s="17"/>
      <c r="P66" s="17"/>
      <c r="Q66" s="17"/>
      <c r="R66" s="15"/>
      <c r="AJ66">
        <v>0</v>
      </c>
      <c r="AK66">
        <f>AJ66+1</f>
        <v>1</v>
      </c>
      <c r="AL66">
        <f aca="true" t="shared" si="79" ref="AL66:AW66">AK66+1</f>
        <v>2</v>
      </c>
      <c r="AM66">
        <f t="shared" si="79"/>
        <v>3</v>
      </c>
      <c r="AN66">
        <f t="shared" si="79"/>
        <v>4</v>
      </c>
      <c r="AO66">
        <f t="shared" si="79"/>
        <v>5</v>
      </c>
      <c r="AP66">
        <f t="shared" si="79"/>
        <v>6</v>
      </c>
      <c r="AQ66">
        <f t="shared" si="79"/>
        <v>7</v>
      </c>
      <c r="AR66">
        <f t="shared" si="79"/>
        <v>8</v>
      </c>
      <c r="AS66">
        <f t="shared" si="79"/>
        <v>9</v>
      </c>
      <c r="AT66">
        <f t="shared" si="79"/>
        <v>10</v>
      </c>
      <c r="AU66">
        <f t="shared" si="79"/>
        <v>11</v>
      </c>
      <c r="AV66">
        <f t="shared" si="79"/>
        <v>12</v>
      </c>
      <c r="AW66">
        <f t="shared" si="79"/>
        <v>13</v>
      </c>
      <c r="AX66" t="s">
        <v>123</v>
      </c>
      <c r="AY66">
        <v>1</v>
      </c>
      <c r="AZ66">
        <f>AY66</f>
        <v>1</v>
      </c>
      <c r="BA66">
        <v>2</v>
      </c>
      <c r="BB66">
        <v>2</v>
      </c>
      <c r="BC66">
        <v>2</v>
      </c>
      <c r="BD66">
        <v>3</v>
      </c>
      <c r="BE66">
        <v>3</v>
      </c>
      <c r="BF66">
        <v>3</v>
      </c>
      <c r="BG66">
        <v>3</v>
      </c>
      <c r="BH66">
        <v>4</v>
      </c>
      <c r="BI66">
        <v>4</v>
      </c>
      <c r="BJ66">
        <v>4</v>
      </c>
      <c r="BK66">
        <v>4</v>
      </c>
      <c r="BL66">
        <v>4</v>
      </c>
      <c r="BM66">
        <v>5</v>
      </c>
      <c r="BN66">
        <v>5</v>
      </c>
      <c r="BO66">
        <v>5</v>
      </c>
      <c r="BP66">
        <v>5</v>
      </c>
      <c r="BQ66">
        <v>5</v>
      </c>
      <c r="BR66">
        <v>5</v>
      </c>
      <c r="BS66">
        <v>6</v>
      </c>
      <c r="BT66">
        <v>6</v>
      </c>
      <c r="BU66">
        <v>6</v>
      </c>
      <c r="BV66">
        <v>6</v>
      </c>
      <c r="BW66">
        <v>6</v>
      </c>
      <c r="BX66">
        <v>6</v>
      </c>
      <c r="BY66">
        <v>6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7</v>
      </c>
      <c r="CF66">
        <v>7</v>
      </c>
      <c r="CG66">
        <v>7</v>
      </c>
      <c r="CH66">
        <v>8</v>
      </c>
      <c r="CI66">
        <v>8</v>
      </c>
      <c r="CJ66">
        <v>8</v>
      </c>
      <c r="CK66">
        <v>8</v>
      </c>
      <c r="CL66">
        <v>8</v>
      </c>
      <c r="CM66">
        <v>8</v>
      </c>
      <c r="CN66">
        <v>8</v>
      </c>
      <c r="CO66">
        <v>8</v>
      </c>
      <c r="CP66">
        <v>8</v>
      </c>
      <c r="CQ66">
        <v>9</v>
      </c>
      <c r="CR66">
        <v>9</v>
      </c>
      <c r="CS66">
        <v>9</v>
      </c>
      <c r="CT66">
        <v>9</v>
      </c>
      <c r="CU66">
        <v>9</v>
      </c>
      <c r="CV66">
        <v>9</v>
      </c>
      <c r="CW66">
        <v>9</v>
      </c>
      <c r="CX66">
        <v>9</v>
      </c>
      <c r="CY66">
        <v>9</v>
      </c>
      <c r="CZ66">
        <v>9</v>
      </c>
      <c r="DA66">
        <v>10</v>
      </c>
      <c r="DB66">
        <v>10</v>
      </c>
      <c r="DC66">
        <v>10</v>
      </c>
      <c r="DD66">
        <v>10</v>
      </c>
      <c r="DE66">
        <v>10</v>
      </c>
      <c r="DF66">
        <v>10</v>
      </c>
      <c r="DG66">
        <v>10</v>
      </c>
      <c r="DH66">
        <v>10</v>
      </c>
      <c r="DI66">
        <v>10</v>
      </c>
      <c r="DJ66">
        <v>10</v>
      </c>
      <c r="DK66">
        <v>10</v>
      </c>
      <c r="DL66">
        <v>11</v>
      </c>
      <c r="DM66">
        <v>11</v>
      </c>
      <c r="DN66">
        <v>11</v>
      </c>
      <c r="DO66">
        <v>11</v>
      </c>
      <c r="DP66">
        <v>11</v>
      </c>
      <c r="DQ66">
        <v>11</v>
      </c>
      <c r="DR66">
        <v>11</v>
      </c>
      <c r="DS66">
        <v>11</v>
      </c>
      <c r="DT66">
        <v>11</v>
      </c>
      <c r="DU66">
        <v>11</v>
      </c>
      <c r="DV66">
        <v>11</v>
      </c>
      <c r="DW66">
        <v>11</v>
      </c>
      <c r="DX66">
        <v>12</v>
      </c>
      <c r="DY66">
        <v>12</v>
      </c>
      <c r="DZ66">
        <v>12</v>
      </c>
      <c r="EA66">
        <v>12</v>
      </c>
      <c r="EB66">
        <v>12</v>
      </c>
      <c r="EC66">
        <v>12</v>
      </c>
      <c r="ED66">
        <v>12</v>
      </c>
      <c r="EE66">
        <v>12</v>
      </c>
      <c r="EF66">
        <v>12</v>
      </c>
      <c r="EG66">
        <v>12</v>
      </c>
      <c r="EH66">
        <v>12</v>
      </c>
      <c r="EI66">
        <v>12</v>
      </c>
      <c r="EJ66">
        <v>12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</row>
    <row r="67" spans="11:153" ht="12.75">
      <c r="K67" s="5"/>
      <c r="L67" s="5"/>
      <c r="M67" s="15"/>
      <c r="N67" s="17"/>
      <c r="O67" s="17"/>
      <c r="P67" s="17"/>
      <c r="Q67" s="17"/>
      <c r="R67" s="15"/>
      <c r="U67" t="s">
        <v>124</v>
      </c>
      <c r="V67" t="s">
        <v>123</v>
      </c>
      <c r="W67" t="s">
        <v>127</v>
      </c>
      <c r="X67" s="2" t="s">
        <v>311</v>
      </c>
      <c r="Y67" t="s">
        <v>128</v>
      </c>
      <c r="Z67" t="s">
        <v>129</v>
      </c>
      <c r="AA67" t="s">
        <v>130</v>
      </c>
      <c r="AB67" t="s">
        <v>131</v>
      </c>
      <c r="AC67" t="s">
        <v>302</v>
      </c>
      <c r="AD67" t="s">
        <v>303</v>
      </c>
      <c r="AH67">
        <f>SUM(AJ67:AW67)</f>
        <v>14</v>
      </c>
      <c r="AI67">
        <v>1</v>
      </c>
      <c r="AJ67">
        <f>AY68</f>
        <v>5</v>
      </c>
      <c r="AK67">
        <f>AZ68</f>
        <v>9</v>
      </c>
      <c r="AX67" t="s">
        <v>141</v>
      </c>
      <c r="AY67" s="11">
        <v>0</v>
      </c>
      <c r="AZ67">
        <f>AY67+1</f>
        <v>1</v>
      </c>
      <c r="BA67">
        <v>0</v>
      </c>
      <c r="BB67">
        <f>BA67+1</f>
        <v>1</v>
      </c>
      <c r="BC67">
        <f>BB67+1</f>
        <v>2</v>
      </c>
      <c r="BD67">
        <v>0</v>
      </c>
      <c r="BE67">
        <f>BD67+1</f>
        <v>1</v>
      </c>
      <c r="BF67">
        <f>BE67+1</f>
        <v>2</v>
      </c>
      <c r="BG67">
        <f>BF67+1</f>
        <v>3</v>
      </c>
      <c r="BH67">
        <v>0</v>
      </c>
      <c r="BI67">
        <f>BH67+1</f>
        <v>1</v>
      </c>
      <c r="BJ67">
        <f>BI67+1</f>
        <v>2</v>
      </c>
      <c r="BK67">
        <f>BJ67+1</f>
        <v>3</v>
      </c>
      <c r="BL67">
        <f>BK67+1</f>
        <v>4</v>
      </c>
      <c r="BM67">
        <v>0</v>
      </c>
      <c r="BN67">
        <f>BM67+1</f>
        <v>1</v>
      </c>
      <c r="BO67">
        <f>BN67+1</f>
        <v>2</v>
      </c>
      <c r="BP67">
        <f>BO67+1</f>
        <v>3</v>
      </c>
      <c r="BQ67">
        <f>BP67+1</f>
        <v>4</v>
      </c>
      <c r="BR67">
        <f>BQ67+1</f>
        <v>5</v>
      </c>
      <c r="BS67">
        <v>0</v>
      </c>
      <c r="BT67">
        <f aca="true" t="shared" si="80" ref="BT67:BY67">BS67+1</f>
        <v>1</v>
      </c>
      <c r="BU67">
        <f t="shared" si="80"/>
        <v>2</v>
      </c>
      <c r="BV67">
        <f t="shared" si="80"/>
        <v>3</v>
      </c>
      <c r="BW67">
        <f t="shared" si="80"/>
        <v>4</v>
      </c>
      <c r="BX67">
        <f t="shared" si="80"/>
        <v>5</v>
      </c>
      <c r="BY67">
        <f t="shared" si="80"/>
        <v>6</v>
      </c>
      <c r="BZ67">
        <v>0</v>
      </c>
      <c r="CA67">
        <f aca="true" t="shared" si="81" ref="CA67:CG67">BZ67+1</f>
        <v>1</v>
      </c>
      <c r="CB67">
        <f t="shared" si="81"/>
        <v>2</v>
      </c>
      <c r="CC67">
        <f t="shared" si="81"/>
        <v>3</v>
      </c>
      <c r="CD67">
        <f t="shared" si="81"/>
        <v>4</v>
      </c>
      <c r="CE67">
        <f t="shared" si="81"/>
        <v>5</v>
      </c>
      <c r="CF67">
        <f t="shared" si="81"/>
        <v>6</v>
      </c>
      <c r="CG67">
        <f t="shared" si="81"/>
        <v>7</v>
      </c>
      <c r="CH67">
        <v>0</v>
      </c>
      <c r="CI67">
        <f aca="true" t="shared" si="82" ref="CI67:CP67">CH67+1</f>
        <v>1</v>
      </c>
      <c r="CJ67">
        <f t="shared" si="82"/>
        <v>2</v>
      </c>
      <c r="CK67">
        <f t="shared" si="82"/>
        <v>3</v>
      </c>
      <c r="CL67">
        <f t="shared" si="82"/>
        <v>4</v>
      </c>
      <c r="CM67">
        <f t="shared" si="82"/>
        <v>5</v>
      </c>
      <c r="CN67">
        <f t="shared" si="82"/>
        <v>6</v>
      </c>
      <c r="CO67">
        <f t="shared" si="82"/>
        <v>7</v>
      </c>
      <c r="CP67">
        <f t="shared" si="82"/>
        <v>8</v>
      </c>
      <c r="CQ67">
        <v>0</v>
      </c>
      <c r="CR67">
        <f aca="true" t="shared" si="83" ref="CR67:CY67">CQ67+1</f>
        <v>1</v>
      </c>
      <c r="CS67">
        <f t="shared" si="83"/>
        <v>2</v>
      </c>
      <c r="CT67">
        <f t="shared" si="83"/>
        <v>3</v>
      </c>
      <c r="CU67">
        <f t="shared" si="83"/>
        <v>4</v>
      </c>
      <c r="CV67">
        <f t="shared" si="83"/>
        <v>5</v>
      </c>
      <c r="CW67">
        <f t="shared" si="83"/>
        <v>6</v>
      </c>
      <c r="CX67">
        <f t="shared" si="83"/>
        <v>7</v>
      </c>
      <c r="CY67">
        <f t="shared" si="83"/>
        <v>8</v>
      </c>
      <c r="CZ67">
        <f>CY67+1</f>
        <v>9</v>
      </c>
      <c r="DA67">
        <v>0</v>
      </c>
      <c r="DB67">
        <f aca="true" t="shared" si="84" ref="DB67:DJ67">DA67+1</f>
        <v>1</v>
      </c>
      <c r="DC67">
        <f t="shared" si="84"/>
        <v>2</v>
      </c>
      <c r="DD67">
        <f t="shared" si="84"/>
        <v>3</v>
      </c>
      <c r="DE67">
        <f t="shared" si="84"/>
        <v>4</v>
      </c>
      <c r="DF67">
        <f t="shared" si="84"/>
        <v>5</v>
      </c>
      <c r="DG67">
        <f t="shared" si="84"/>
        <v>6</v>
      </c>
      <c r="DH67">
        <f t="shared" si="84"/>
        <v>7</v>
      </c>
      <c r="DI67">
        <f t="shared" si="84"/>
        <v>8</v>
      </c>
      <c r="DJ67">
        <f t="shared" si="84"/>
        <v>9</v>
      </c>
      <c r="DK67">
        <f>DJ67+1</f>
        <v>10</v>
      </c>
      <c r="DL67">
        <v>0</v>
      </c>
      <c r="DM67">
        <f aca="true" t="shared" si="85" ref="DM67:DV67">DL67+1</f>
        <v>1</v>
      </c>
      <c r="DN67">
        <f t="shared" si="85"/>
        <v>2</v>
      </c>
      <c r="DO67">
        <f t="shared" si="85"/>
        <v>3</v>
      </c>
      <c r="DP67">
        <f t="shared" si="85"/>
        <v>4</v>
      </c>
      <c r="DQ67">
        <f t="shared" si="85"/>
        <v>5</v>
      </c>
      <c r="DR67">
        <f t="shared" si="85"/>
        <v>6</v>
      </c>
      <c r="DS67">
        <f t="shared" si="85"/>
        <v>7</v>
      </c>
      <c r="DT67">
        <f t="shared" si="85"/>
        <v>8</v>
      </c>
      <c r="DU67">
        <f t="shared" si="85"/>
        <v>9</v>
      </c>
      <c r="DV67">
        <f t="shared" si="85"/>
        <v>10</v>
      </c>
      <c r="DW67">
        <f>DV67+1</f>
        <v>11</v>
      </c>
      <c r="DX67">
        <v>0</v>
      </c>
      <c r="DY67">
        <f aca="true" t="shared" si="86" ref="DY67:EI67">DX67+1</f>
        <v>1</v>
      </c>
      <c r="DZ67">
        <f t="shared" si="86"/>
        <v>2</v>
      </c>
      <c r="EA67">
        <f t="shared" si="86"/>
        <v>3</v>
      </c>
      <c r="EB67">
        <f t="shared" si="86"/>
        <v>4</v>
      </c>
      <c r="EC67">
        <f t="shared" si="86"/>
        <v>5</v>
      </c>
      <c r="ED67">
        <f t="shared" si="86"/>
        <v>6</v>
      </c>
      <c r="EE67">
        <f t="shared" si="86"/>
        <v>7</v>
      </c>
      <c r="EF67">
        <f t="shared" si="86"/>
        <v>8</v>
      </c>
      <c r="EG67">
        <f t="shared" si="86"/>
        <v>9</v>
      </c>
      <c r="EH67">
        <f t="shared" si="86"/>
        <v>10</v>
      </c>
      <c r="EI67">
        <f t="shared" si="86"/>
        <v>11</v>
      </c>
      <c r="EJ67">
        <f>EI67+1</f>
        <v>12</v>
      </c>
      <c r="EK67">
        <v>0</v>
      </c>
      <c r="EL67">
        <f aca="true" t="shared" si="87" ref="EL67:EW67">EK67+1</f>
        <v>1</v>
      </c>
      <c r="EM67">
        <f t="shared" si="87"/>
        <v>2</v>
      </c>
      <c r="EN67">
        <f t="shared" si="87"/>
        <v>3</v>
      </c>
      <c r="EO67">
        <f t="shared" si="87"/>
        <v>4</v>
      </c>
      <c r="EP67">
        <f t="shared" si="87"/>
        <v>5</v>
      </c>
      <c r="EQ67">
        <f t="shared" si="87"/>
        <v>6</v>
      </c>
      <c r="ER67">
        <f t="shared" si="87"/>
        <v>7</v>
      </c>
      <c r="ES67">
        <f t="shared" si="87"/>
        <v>8</v>
      </c>
      <c r="ET67">
        <f t="shared" si="87"/>
        <v>9</v>
      </c>
      <c r="EU67">
        <f t="shared" si="87"/>
        <v>10</v>
      </c>
      <c r="EV67">
        <f t="shared" si="87"/>
        <v>11</v>
      </c>
      <c r="EW67">
        <f t="shared" si="87"/>
        <v>12</v>
      </c>
    </row>
    <row r="68" spans="1:153" ht="12.75">
      <c r="A68" t="s">
        <v>138</v>
      </c>
      <c r="B68">
        <v>80</v>
      </c>
      <c r="C68">
        <v>2</v>
      </c>
      <c r="D68">
        <v>118</v>
      </c>
      <c r="E68">
        <v>3</v>
      </c>
      <c r="F68" s="1">
        <f aca="true" t="shared" si="88" ref="F68:F123">B68-C68</f>
        <v>78</v>
      </c>
      <c r="G68" s="1">
        <f aca="true" t="shared" si="89" ref="G68:G123">D68-E68</f>
        <v>115</v>
      </c>
      <c r="H68" s="1">
        <f aca="true" t="shared" si="90" ref="H68:H122">F68+G68</f>
        <v>193</v>
      </c>
      <c r="I68">
        <f aca="true" t="shared" si="91" ref="I68:I124">IF(H68=0,0,G68/H68)</f>
        <v>0.5958549222797928</v>
      </c>
      <c r="J68" s="2">
        <f aca="true" t="shared" si="92" ref="J68:J124">ROUND(G68/H68,1)</f>
        <v>0.6</v>
      </c>
      <c r="K68" s="5"/>
      <c r="L68" s="5"/>
      <c r="M68" s="15"/>
      <c r="N68" s="2" t="s">
        <v>138</v>
      </c>
      <c r="P68" s="17"/>
      <c r="Q68" s="17"/>
      <c r="T68" t="s">
        <v>126</v>
      </c>
      <c r="U68" s="4">
        <f>I68</f>
        <v>0.5958549222797928</v>
      </c>
      <c r="V68">
        <f>H68</f>
        <v>193</v>
      </c>
      <c r="W68" s="4">
        <f>SQRT(U68*(1-U68)/V68)</f>
        <v>0.0353232177072746</v>
      </c>
      <c r="X68" s="4">
        <f>$X$23/V68</f>
        <v>0.019903850785492228</v>
      </c>
      <c r="Y68" s="4">
        <f>(U68+X68/2)/(1+X68)</f>
        <v>0.5939842733273032</v>
      </c>
      <c r="Z68" s="4">
        <f>$W$23*SQRT((U68*(1-U68)+X68/4)/V68)/(1+X68)</f>
        <v>0.06857873663142058</v>
      </c>
      <c r="AA68" s="4">
        <f>Y68-Z68</f>
        <v>0.5254055366958826</v>
      </c>
      <c r="AB68" s="4">
        <f>Y68+Z68</f>
        <v>0.6625630099587237</v>
      </c>
      <c r="AC68" s="4">
        <f>U68-AA68</f>
        <v>0.07044938558391012</v>
      </c>
      <c r="AD68" s="4">
        <f>AB68-U68</f>
        <v>0.066708087678931</v>
      </c>
      <c r="AH68">
        <f aca="true" t="shared" si="93" ref="AH68:AH79">SUM(AJ68:AW68)</f>
        <v>17</v>
      </c>
      <c r="AI68">
        <f>AI67+1</f>
        <v>2</v>
      </c>
      <c r="AJ68">
        <f>BA68</f>
        <v>4</v>
      </c>
      <c r="AK68">
        <f>BB68</f>
        <v>6</v>
      </c>
      <c r="AL68">
        <f>BC68</f>
        <v>7</v>
      </c>
      <c r="AX68" t="s">
        <v>294</v>
      </c>
      <c r="AY68">
        <f aca="true" t="shared" si="94" ref="AY68:BS68">COUNTIF(AY69:AY125,TRUE)</f>
        <v>5</v>
      </c>
      <c r="AZ68">
        <f t="shared" si="94"/>
        <v>9</v>
      </c>
      <c r="BA68">
        <f t="shared" si="94"/>
        <v>4</v>
      </c>
      <c r="BB68">
        <f t="shared" si="94"/>
        <v>6</v>
      </c>
      <c r="BC68">
        <f t="shared" si="94"/>
        <v>7</v>
      </c>
      <c r="BD68">
        <f t="shared" si="94"/>
        <v>0</v>
      </c>
      <c r="BE68">
        <f t="shared" si="94"/>
        <v>5</v>
      </c>
      <c r="BF68">
        <f t="shared" si="94"/>
        <v>1</v>
      </c>
      <c r="BG68">
        <f t="shared" si="94"/>
        <v>2</v>
      </c>
      <c r="BH68">
        <f t="shared" si="94"/>
        <v>0</v>
      </c>
      <c r="BI68">
        <f t="shared" si="94"/>
        <v>0</v>
      </c>
      <c r="BJ68">
        <f t="shared" si="94"/>
        <v>2</v>
      </c>
      <c r="BK68">
        <f t="shared" si="94"/>
        <v>1</v>
      </c>
      <c r="BL68">
        <f t="shared" si="94"/>
        <v>0</v>
      </c>
      <c r="BM68">
        <f t="shared" si="94"/>
        <v>0</v>
      </c>
      <c r="BN68">
        <f t="shared" si="94"/>
        <v>0</v>
      </c>
      <c r="BO68">
        <f t="shared" si="94"/>
        <v>1</v>
      </c>
      <c r="BP68">
        <f t="shared" si="94"/>
        <v>1</v>
      </c>
      <c r="BQ68">
        <f t="shared" si="94"/>
        <v>1</v>
      </c>
      <c r="BR68">
        <f t="shared" si="94"/>
        <v>1</v>
      </c>
      <c r="BS68">
        <f t="shared" si="94"/>
        <v>0</v>
      </c>
      <c r="BT68">
        <f aca="true" t="shared" si="95" ref="BT68:BY68">COUNTIF(BT69:BT125,TRUE)</f>
        <v>1</v>
      </c>
      <c r="BU68">
        <f t="shared" si="95"/>
        <v>1</v>
      </c>
      <c r="BV68">
        <f t="shared" si="95"/>
        <v>1</v>
      </c>
      <c r="BW68">
        <f t="shared" si="95"/>
        <v>1</v>
      </c>
      <c r="BX68">
        <f t="shared" si="95"/>
        <v>0</v>
      </c>
      <c r="BY68">
        <f t="shared" si="95"/>
        <v>1</v>
      </c>
      <c r="BZ68">
        <f aca="true" t="shared" si="96" ref="BZ68:DE68">COUNTIF(BZ69:BZ125,TRUE)</f>
        <v>0</v>
      </c>
      <c r="CA68">
        <f t="shared" si="96"/>
        <v>0</v>
      </c>
      <c r="CB68">
        <f t="shared" si="96"/>
        <v>0</v>
      </c>
      <c r="CC68">
        <f t="shared" si="96"/>
        <v>0</v>
      </c>
      <c r="CD68">
        <f t="shared" si="96"/>
        <v>0</v>
      </c>
      <c r="CE68">
        <f t="shared" si="96"/>
        <v>0</v>
      </c>
      <c r="CF68">
        <f t="shared" si="96"/>
        <v>0</v>
      </c>
      <c r="CG68">
        <f t="shared" si="96"/>
        <v>0</v>
      </c>
      <c r="CH68">
        <f t="shared" si="96"/>
        <v>0</v>
      </c>
      <c r="CI68">
        <f t="shared" si="96"/>
        <v>0</v>
      </c>
      <c r="CJ68">
        <f t="shared" si="96"/>
        <v>0</v>
      </c>
      <c r="CK68">
        <f t="shared" si="96"/>
        <v>0</v>
      </c>
      <c r="CL68">
        <f t="shared" si="96"/>
        <v>1</v>
      </c>
      <c r="CM68">
        <f t="shared" si="96"/>
        <v>0</v>
      </c>
      <c r="CN68">
        <f t="shared" si="96"/>
        <v>1</v>
      </c>
      <c r="CO68">
        <f t="shared" si="96"/>
        <v>0</v>
      </c>
      <c r="CP68">
        <f t="shared" si="96"/>
        <v>0</v>
      </c>
      <c r="CQ68">
        <f t="shared" si="96"/>
        <v>0</v>
      </c>
      <c r="CR68">
        <f t="shared" si="96"/>
        <v>0</v>
      </c>
      <c r="CS68">
        <f t="shared" si="96"/>
        <v>0</v>
      </c>
      <c r="CT68">
        <f t="shared" si="96"/>
        <v>0</v>
      </c>
      <c r="CU68">
        <f t="shared" si="96"/>
        <v>0</v>
      </c>
      <c r="CV68">
        <f t="shared" si="96"/>
        <v>0</v>
      </c>
      <c r="CW68">
        <f t="shared" si="96"/>
        <v>0</v>
      </c>
      <c r="CX68">
        <f t="shared" si="96"/>
        <v>0</v>
      </c>
      <c r="CY68">
        <f t="shared" si="96"/>
        <v>0</v>
      </c>
      <c r="CZ68">
        <f t="shared" si="96"/>
        <v>0</v>
      </c>
      <c r="DA68">
        <f t="shared" si="96"/>
        <v>0</v>
      </c>
      <c r="DB68">
        <f t="shared" si="96"/>
        <v>0</v>
      </c>
      <c r="DC68">
        <f t="shared" si="96"/>
        <v>0</v>
      </c>
      <c r="DD68">
        <f t="shared" si="96"/>
        <v>0</v>
      </c>
      <c r="DE68">
        <f t="shared" si="96"/>
        <v>0</v>
      </c>
      <c r="DF68">
        <f aca="true" t="shared" si="97" ref="DF68:EK68">COUNTIF(DF69:DF125,TRUE)</f>
        <v>1</v>
      </c>
      <c r="DG68">
        <f t="shared" si="97"/>
        <v>1</v>
      </c>
      <c r="DH68">
        <f t="shared" si="97"/>
        <v>1</v>
      </c>
      <c r="DI68">
        <f t="shared" si="97"/>
        <v>0</v>
      </c>
      <c r="DJ68">
        <f t="shared" si="97"/>
        <v>0</v>
      </c>
      <c r="DK68">
        <f t="shared" si="97"/>
        <v>0</v>
      </c>
      <c r="DL68">
        <f t="shared" si="97"/>
        <v>0</v>
      </c>
      <c r="DM68">
        <f t="shared" si="97"/>
        <v>0</v>
      </c>
      <c r="DN68">
        <f t="shared" si="97"/>
        <v>0</v>
      </c>
      <c r="DO68">
        <f t="shared" si="97"/>
        <v>0</v>
      </c>
      <c r="DP68">
        <f t="shared" si="97"/>
        <v>0</v>
      </c>
      <c r="DQ68">
        <f t="shared" si="97"/>
        <v>0</v>
      </c>
      <c r="DR68">
        <f t="shared" si="97"/>
        <v>0</v>
      </c>
      <c r="DS68">
        <f t="shared" si="97"/>
        <v>0</v>
      </c>
      <c r="DT68">
        <f t="shared" si="97"/>
        <v>0</v>
      </c>
      <c r="DU68">
        <f t="shared" si="97"/>
        <v>0</v>
      </c>
      <c r="DV68">
        <f t="shared" si="97"/>
        <v>0</v>
      </c>
      <c r="DW68">
        <f t="shared" si="97"/>
        <v>0</v>
      </c>
      <c r="DX68">
        <f t="shared" si="97"/>
        <v>0</v>
      </c>
      <c r="DY68">
        <f t="shared" si="97"/>
        <v>0</v>
      </c>
      <c r="DZ68">
        <f t="shared" si="97"/>
        <v>0</v>
      </c>
      <c r="EA68">
        <f t="shared" si="97"/>
        <v>0</v>
      </c>
      <c r="EB68">
        <f t="shared" si="97"/>
        <v>0</v>
      </c>
      <c r="EC68">
        <f t="shared" si="97"/>
        <v>0</v>
      </c>
      <c r="ED68">
        <f t="shared" si="97"/>
        <v>0</v>
      </c>
      <c r="EE68">
        <f t="shared" si="97"/>
        <v>0</v>
      </c>
      <c r="EF68">
        <f t="shared" si="97"/>
        <v>0</v>
      </c>
      <c r="EG68">
        <f t="shared" si="97"/>
        <v>0</v>
      </c>
      <c r="EH68">
        <f t="shared" si="97"/>
        <v>0</v>
      </c>
      <c r="EI68">
        <f t="shared" si="97"/>
        <v>0</v>
      </c>
      <c r="EJ68">
        <f t="shared" si="97"/>
        <v>0</v>
      </c>
      <c r="EK68">
        <f t="shared" si="97"/>
        <v>0</v>
      </c>
      <c r="EL68">
        <f>COUNTIF(EL69:EL125,TRUE)</f>
        <v>0</v>
      </c>
      <c r="EM68">
        <f>COUNTIF(EM69:EM125,TRUE)</f>
        <v>0</v>
      </c>
      <c r="EN68">
        <f>COUNTIF(EN69:EN125,TRUE)</f>
        <v>0</v>
      </c>
      <c r="EO68">
        <f>COUNTIF(EO69:EO125,TRUE)</f>
        <v>0</v>
      </c>
      <c r="EP68">
        <f>COUNTIF(EP69:EP125,TRUE)</f>
        <v>0</v>
      </c>
      <c r="EQ68">
        <f>COUNTIF(EQ69:EQ125,TRUE)</f>
        <v>0</v>
      </c>
      <c r="ER68">
        <f>COUNTIF(ER69:ER125,TRUE)</f>
        <v>0</v>
      </c>
      <c r="ES68">
        <f>COUNTIF(ES69:ES125,TRUE)</f>
        <v>1</v>
      </c>
      <c r="ET68">
        <f>COUNTIF(ET69:ET125,TRUE)</f>
        <v>0</v>
      </c>
      <c r="EU68">
        <f>COUNTIF(EU69:EU125,TRUE)</f>
        <v>0</v>
      </c>
      <c r="EV68">
        <f>COUNTIF(EV69:EV125,TRUE)</f>
        <v>0</v>
      </c>
      <c r="EW68">
        <f>COUNTIF(EW69:EW125,TRUE)</f>
        <v>0</v>
      </c>
    </row>
    <row r="69" spans="1:153" ht="12.75">
      <c r="A69" t="s">
        <v>62</v>
      </c>
      <c r="B69">
        <v>0</v>
      </c>
      <c r="C69">
        <v>0</v>
      </c>
      <c r="D69">
        <v>1</v>
      </c>
      <c r="E69">
        <v>0</v>
      </c>
      <c r="F69">
        <f t="shared" si="88"/>
        <v>0</v>
      </c>
      <c r="G69">
        <f t="shared" si="89"/>
        <v>1</v>
      </c>
      <c r="H69">
        <f t="shared" si="90"/>
        <v>1</v>
      </c>
      <c r="I69">
        <f t="shared" si="91"/>
        <v>1</v>
      </c>
      <c r="J69" s="2">
        <f t="shared" si="92"/>
        <v>1</v>
      </c>
      <c r="K69" s="5">
        <f aca="true" t="shared" si="98" ref="K69:K125">H69*(I69-I$3)^2</f>
        <v>0.3529065777864915</v>
      </c>
      <c r="L69" s="5"/>
      <c r="M69" s="15"/>
      <c r="N69" s="22" t="s">
        <v>142</v>
      </c>
      <c r="O69" s="19"/>
      <c r="P69" s="17"/>
      <c r="U69" s="4"/>
      <c r="W69" s="4"/>
      <c r="X69" s="4"/>
      <c r="Y69" s="4"/>
      <c r="Z69" s="4"/>
      <c r="AA69" s="4"/>
      <c r="AB69" s="4"/>
      <c r="AC69" s="4"/>
      <c r="AD69" s="4"/>
      <c r="AH69">
        <f t="shared" si="93"/>
        <v>8</v>
      </c>
      <c r="AI69">
        <f aca="true" t="shared" si="99" ref="AI69:AI79">AI68+1</f>
        <v>3</v>
      </c>
      <c r="AJ69">
        <f>BD68</f>
        <v>0</v>
      </c>
      <c r="AK69">
        <f>BE68</f>
        <v>5</v>
      </c>
      <c r="AL69">
        <f>BF68</f>
        <v>1</v>
      </c>
      <c r="AM69">
        <f>BG68</f>
        <v>2</v>
      </c>
      <c r="AY69" t="b">
        <f aca="true" t="shared" si="100" ref="AY69:BH78">AND($H69=AY$66,$G69=AY$67)</f>
        <v>0</v>
      </c>
      <c r="AZ69" t="b">
        <f t="shared" si="100"/>
        <v>1</v>
      </c>
      <c r="BA69" t="b">
        <f t="shared" si="100"/>
        <v>0</v>
      </c>
      <c r="BB69" t="b">
        <f t="shared" si="100"/>
        <v>0</v>
      </c>
      <c r="BC69" t="b">
        <f t="shared" si="100"/>
        <v>0</v>
      </c>
      <c r="BD69" t="b">
        <f t="shared" si="100"/>
        <v>0</v>
      </c>
      <c r="BE69" t="b">
        <f t="shared" si="100"/>
        <v>0</v>
      </c>
      <c r="BF69" t="b">
        <f t="shared" si="100"/>
        <v>0</v>
      </c>
      <c r="BG69" t="b">
        <f t="shared" si="100"/>
        <v>0</v>
      </c>
      <c r="BH69" t="b">
        <f t="shared" si="100"/>
        <v>0</v>
      </c>
      <c r="BI69" t="b">
        <f aca="true" t="shared" si="101" ref="BI69:BR78">AND($H69=BI$66,$G69=BI$67)</f>
        <v>0</v>
      </c>
      <c r="BJ69" t="b">
        <f t="shared" si="101"/>
        <v>0</v>
      </c>
      <c r="BK69" t="b">
        <f t="shared" si="101"/>
        <v>0</v>
      </c>
      <c r="BL69" t="b">
        <f t="shared" si="101"/>
        <v>0</v>
      </c>
      <c r="BM69" t="b">
        <f t="shared" si="101"/>
        <v>0</v>
      </c>
      <c r="BN69" t="b">
        <f t="shared" si="101"/>
        <v>0</v>
      </c>
      <c r="BO69" t="b">
        <f t="shared" si="101"/>
        <v>0</v>
      </c>
      <c r="BP69" t="b">
        <f t="shared" si="101"/>
        <v>0</v>
      </c>
      <c r="BQ69" t="b">
        <f t="shared" si="101"/>
        <v>0</v>
      </c>
      <c r="BR69" t="b">
        <f t="shared" si="101"/>
        <v>0</v>
      </c>
      <c r="BS69" t="b">
        <f aca="true" t="shared" si="102" ref="BS69:CB78">AND($H69=BS$66,$G69=BS$67)</f>
        <v>0</v>
      </c>
      <c r="BT69" t="b">
        <f t="shared" si="102"/>
        <v>0</v>
      </c>
      <c r="BU69" t="b">
        <f t="shared" si="102"/>
        <v>0</v>
      </c>
      <c r="BV69" t="b">
        <f t="shared" si="102"/>
        <v>0</v>
      </c>
      <c r="BW69" t="b">
        <f t="shared" si="102"/>
        <v>0</v>
      </c>
      <c r="BX69" t="b">
        <f t="shared" si="102"/>
        <v>0</v>
      </c>
      <c r="BY69" t="b">
        <f t="shared" si="102"/>
        <v>0</v>
      </c>
      <c r="BZ69" t="b">
        <f t="shared" si="102"/>
        <v>0</v>
      </c>
      <c r="CA69" t="b">
        <f t="shared" si="102"/>
        <v>0</v>
      </c>
      <c r="CB69" t="b">
        <f t="shared" si="102"/>
        <v>0</v>
      </c>
      <c r="CC69" t="b">
        <f aca="true" t="shared" si="103" ref="CC69:CL78">AND($H69=CC$66,$G69=CC$67)</f>
        <v>0</v>
      </c>
      <c r="CD69" t="b">
        <f t="shared" si="103"/>
        <v>0</v>
      </c>
      <c r="CE69" t="b">
        <f t="shared" si="103"/>
        <v>0</v>
      </c>
      <c r="CF69" t="b">
        <f t="shared" si="103"/>
        <v>0</v>
      </c>
      <c r="CG69" t="b">
        <f t="shared" si="103"/>
        <v>0</v>
      </c>
      <c r="CH69" t="b">
        <f t="shared" si="103"/>
        <v>0</v>
      </c>
      <c r="CI69" t="b">
        <f t="shared" si="103"/>
        <v>0</v>
      </c>
      <c r="CJ69" t="b">
        <f t="shared" si="103"/>
        <v>0</v>
      </c>
      <c r="CK69" t="b">
        <f t="shared" si="103"/>
        <v>0</v>
      </c>
      <c r="CL69" t="b">
        <f t="shared" si="103"/>
        <v>0</v>
      </c>
      <c r="CM69" t="b">
        <f aca="true" t="shared" si="104" ref="CM69:CV78">AND($H69=CM$66,$G69=CM$67)</f>
        <v>0</v>
      </c>
      <c r="CN69" t="b">
        <f t="shared" si="104"/>
        <v>0</v>
      </c>
      <c r="CO69" t="b">
        <f t="shared" si="104"/>
        <v>0</v>
      </c>
      <c r="CP69" t="b">
        <f t="shared" si="104"/>
        <v>0</v>
      </c>
      <c r="CQ69" t="b">
        <f t="shared" si="104"/>
        <v>0</v>
      </c>
      <c r="CR69" t="b">
        <f t="shared" si="104"/>
        <v>0</v>
      </c>
      <c r="CS69" t="b">
        <f t="shared" si="104"/>
        <v>0</v>
      </c>
      <c r="CT69" t="b">
        <f t="shared" si="104"/>
        <v>0</v>
      </c>
      <c r="CU69" t="b">
        <f t="shared" si="104"/>
        <v>0</v>
      </c>
      <c r="CV69" t="b">
        <f t="shared" si="104"/>
        <v>0</v>
      </c>
      <c r="CW69" t="b">
        <f aca="true" t="shared" si="105" ref="CW69:DF78">AND($H69=CW$66,$G69=CW$67)</f>
        <v>0</v>
      </c>
      <c r="CX69" t="b">
        <f t="shared" si="105"/>
        <v>0</v>
      </c>
      <c r="CY69" t="b">
        <f t="shared" si="105"/>
        <v>0</v>
      </c>
      <c r="CZ69" t="b">
        <f t="shared" si="105"/>
        <v>0</v>
      </c>
      <c r="DA69" t="b">
        <f t="shared" si="105"/>
        <v>0</v>
      </c>
      <c r="DB69" t="b">
        <f t="shared" si="105"/>
        <v>0</v>
      </c>
      <c r="DC69" t="b">
        <f t="shared" si="105"/>
        <v>0</v>
      </c>
      <c r="DD69" t="b">
        <f t="shared" si="105"/>
        <v>0</v>
      </c>
      <c r="DE69" t="b">
        <f t="shared" si="105"/>
        <v>0</v>
      </c>
      <c r="DF69" t="b">
        <f t="shared" si="105"/>
        <v>0</v>
      </c>
      <c r="DG69" t="b">
        <f aca="true" t="shared" si="106" ref="DG69:DP78">AND($H69=DG$66,$G69=DG$67)</f>
        <v>0</v>
      </c>
      <c r="DH69" t="b">
        <f t="shared" si="106"/>
        <v>0</v>
      </c>
      <c r="DI69" t="b">
        <f t="shared" si="106"/>
        <v>0</v>
      </c>
      <c r="DJ69" t="b">
        <f t="shared" si="106"/>
        <v>0</v>
      </c>
      <c r="DK69" t="b">
        <f t="shared" si="106"/>
        <v>0</v>
      </c>
      <c r="DL69" t="b">
        <f t="shared" si="106"/>
        <v>0</v>
      </c>
      <c r="DM69" t="b">
        <f t="shared" si="106"/>
        <v>0</v>
      </c>
      <c r="DN69" t="b">
        <f t="shared" si="106"/>
        <v>0</v>
      </c>
      <c r="DO69" t="b">
        <f t="shared" si="106"/>
        <v>0</v>
      </c>
      <c r="DP69" t="b">
        <f t="shared" si="106"/>
        <v>0</v>
      </c>
      <c r="DQ69" t="b">
        <f aca="true" t="shared" si="107" ref="DQ69:DZ78">AND($H69=DQ$66,$G69=DQ$67)</f>
        <v>0</v>
      </c>
      <c r="DR69" t="b">
        <f t="shared" si="107"/>
        <v>0</v>
      </c>
      <c r="DS69" t="b">
        <f t="shared" si="107"/>
        <v>0</v>
      </c>
      <c r="DT69" t="b">
        <f t="shared" si="107"/>
        <v>0</v>
      </c>
      <c r="DU69" t="b">
        <f t="shared" si="107"/>
        <v>0</v>
      </c>
      <c r="DV69" t="b">
        <f t="shared" si="107"/>
        <v>0</v>
      </c>
      <c r="DW69" t="b">
        <f t="shared" si="107"/>
        <v>0</v>
      </c>
      <c r="DX69" t="b">
        <f t="shared" si="107"/>
        <v>0</v>
      </c>
      <c r="DY69" t="b">
        <f t="shared" si="107"/>
        <v>0</v>
      </c>
      <c r="DZ69" t="b">
        <f t="shared" si="107"/>
        <v>0</v>
      </c>
      <c r="EA69" t="b">
        <f aca="true" t="shared" si="108" ref="EA69:EJ78">AND($H69=EA$66,$G69=EA$67)</f>
        <v>0</v>
      </c>
      <c r="EB69" t="b">
        <f t="shared" si="108"/>
        <v>0</v>
      </c>
      <c r="EC69" t="b">
        <f t="shared" si="108"/>
        <v>0</v>
      </c>
      <c r="ED69" t="b">
        <f t="shared" si="108"/>
        <v>0</v>
      </c>
      <c r="EE69" t="b">
        <f t="shared" si="108"/>
        <v>0</v>
      </c>
      <c r="EF69" t="b">
        <f t="shared" si="108"/>
        <v>0</v>
      </c>
      <c r="EG69" t="b">
        <f t="shared" si="108"/>
        <v>0</v>
      </c>
      <c r="EH69" t="b">
        <f t="shared" si="108"/>
        <v>0</v>
      </c>
      <c r="EI69" t="b">
        <f t="shared" si="108"/>
        <v>0</v>
      </c>
      <c r="EJ69" t="b">
        <f t="shared" si="108"/>
        <v>0</v>
      </c>
      <c r="EK69" t="b">
        <f aca="true" t="shared" si="109" ref="EK69:EW78">AND($H69=EK$66,$G69=EK$67)</f>
        <v>0</v>
      </c>
      <c r="EL69" t="b">
        <f t="shared" si="109"/>
        <v>0</v>
      </c>
      <c r="EM69" t="b">
        <f t="shared" si="109"/>
        <v>0</v>
      </c>
      <c r="EN69" t="b">
        <f t="shared" si="109"/>
        <v>0</v>
      </c>
      <c r="EO69" t="b">
        <f t="shared" si="109"/>
        <v>0</v>
      </c>
      <c r="EP69" t="b">
        <f t="shared" si="109"/>
        <v>0</v>
      </c>
      <c r="EQ69" t="b">
        <f t="shared" si="109"/>
        <v>0</v>
      </c>
      <c r="ER69" t="b">
        <f t="shared" si="109"/>
        <v>0</v>
      </c>
      <c r="ES69" t="b">
        <f t="shared" si="109"/>
        <v>0</v>
      </c>
      <c r="ET69" t="b">
        <f t="shared" si="109"/>
        <v>0</v>
      </c>
      <c r="EU69" t="b">
        <f t="shared" si="109"/>
        <v>0</v>
      </c>
      <c r="EV69" t="b">
        <f t="shared" si="109"/>
        <v>0</v>
      </c>
      <c r="EW69" t="b">
        <f t="shared" si="109"/>
        <v>0</v>
      </c>
    </row>
    <row r="70" spans="1:153" ht="12.75">
      <c r="A70" t="s">
        <v>68</v>
      </c>
      <c r="B70">
        <v>0</v>
      </c>
      <c r="C70">
        <v>0</v>
      </c>
      <c r="D70">
        <v>1</v>
      </c>
      <c r="E70">
        <v>0</v>
      </c>
      <c r="F70">
        <f t="shared" si="88"/>
        <v>0</v>
      </c>
      <c r="G70">
        <f t="shared" si="89"/>
        <v>1</v>
      </c>
      <c r="H70">
        <f t="shared" si="90"/>
        <v>1</v>
      </c>
      <c r="I70">
        <f t="shared" si="91"/>
        <v>1</v>
      </c>
      <c r="J70" s="2">
        <f t="shared" si="92"/>
        <v>1</v>
      </c>
      <c r="K70" s="5">
        <f t="shared" si="98"/>
        <v>0.3529065777864915</v>
      </c>
      <c r="L70" s="5"/>
      <c r="M70" s="15"/>
      <c r="N70" s="17" t="s">
        <v>141</v>
      </c>
      <c r="O70" s="18">
        <f>COUNT(G69:G77)</f>
        <v>9</v>
      </c>
      <c r="P70" s="17"/>
      <c r="U70" s="4"/>
      <c r="V70" t="s">
        <v>134</v>
      </c>
      <c r="W70" s="4" t="s">
        <v>127</v>
      </c>
      <c r="X70" s="4" t="s">
        <v>132</v>
      </c>
      <c r="Y70" s="4"/>
      <c r="Z70" s="4"/>
      <c r="AA70" s="4"/>
      <c r="AB70" s="4"/>
      <c r="AC70" s="4"/>
      <c r="AD70" s="4"/>
      <c r="AH70">
        <f t="shared" si="93"/>
        <v>3</v>
      </c>
      <c r="AI70">
        <f t="shared" si="99"/>
        <v>4</v>
      </c>
      <c r="AJ70">
        <f>BH68</f>
        <v>0</v>
      </c>
      <c r="AK70">
        <f>BI68</f>
        <v>0</v>
      </c>
      <c r="AL70">
        <f>BJ68</f>
        <v>2</v>
      </c>
      <c r="AM70">
        <f>BK68</f>
        <v>1</v>
      </c>
      <c r="AN70">
        <f>BL68</f>
        <v>0</v>
      </c>
      <c r="AY70" t="b">
        <f t="shared" si="100"/>
        <v>0</v>
      </c>
      <c r="AZ70" t="b">
        <f t="shared" si="100"/>
        <v>1</v>
      </c>
      <c r="BA70" t="b">
        <f t="shared" si="100"/>
        <v>0</v>
      </c>
      <c r="BB70" t="b">
        <f t="shared" si="100"/>
        <v>0</v>
      </c>
      <c r="BC70" t="b">
        <f t="shared" si="100"/>
        <v>0</v>
      </c>
      <c r="BD70" t="b">
        <f t="shared" si="100"/>
        <v>0</v>
      </c>
      <c r="BE70" t="b">
        <f t="shared" si="100"/>
        <v>0</v>
      </c>
      <c r="BF70" t="b">
        <f t="shared" si="100"/>
        <v>0</v>
      </c>
      <c r="BG70" t="b">
        <f t="shared" si="100"/>
        <v>0</v>
      </c>
      <c r="BH70" t="b">
        <f t="shared" si="100"/>
        <v>0</v>
      </c>
      <c r="BI70" t="b">
        <f t="shared" si="101"/>
        <v>0</v>
      </c>
      <c r="BJ70" t="b">
        <f t="shared" si="101"/>
        <v>0</v>
      </c>
      <c r="BK70" t="b">
        <f t="shared" si="101"/>
        <v>0</v>
      </c>
      <c r="BL70" t="b">
        <f t="shared" si="101"/>
        <v>0</v>
      </c>
      <c r="BM70" t="b">
        <f t="shared" si="101"/>
        <v>0</v>
      </c>
      <c r="BN70" t="b">
        <f t="shared" si="101"/>
        <v>0</v>
      </c>
      <c r="BO70" t="b">
        <f t="shared" si="101"/>
        <v>0</v>
      </c>
      <c r="BP70" t="b">
        <f t="shared" si="101"/>
        <v>0</v>
      </c>
      <c r="BQ70" t="b">
        <f t="shared" si="101"/>
        <v>0</v>
      </c>
      <c r="BR70" t="b">
        <f t="shared" si="101"/>
        <v>0</v>
      </c>
      <c r="BS70" t="b">
        <f t="shared" si="102"/>
        <v>0</v>
      </c>
      <c r="BT70" t="b">
        <f t="shared" si="102"/>
        <v>0</v>
      </c>
      <c r="BU70" t="b">
        <f t="shared" si="102"/>
        <v>0</v>
      </c>
      <c r="BV70" t="b">
        <f t="shared" si="102"/>
        <v>0</v>
      </c>
      <c r="BW70" t="b">
        <f t="shared" si="102"/>
        <v>0</v>
      </c>
      <c r="BX70" t="b">
        <f t="shared" si="102"/>
        <v>0</v>
      </c>
      <c r="BY70" t="b">
        <f t="shared" si="102"/>
        <v>0</v>
      </c>
      <c r="BZ70" t="b">
        <f t="shared" si="102"/>
        <v>0</v>
      </c>
      <c r="CA70" t="b">
        <f t="shared" si="102"/>
        <v>0</v>
      </c>
      <c r="CB70" t="b">
        <f t="shared" si="102"/>
        <v>0</v>
      </c>
      <c r="CC70" t="b">
        <f t="shared" si="103"/>
        <v>0</v>
      </c>
      <c r="CD70" t="b">
        <f t="shared" si="103"/>
        <v>0</v>
      </c>
      <c r="CE70" t="b">
        <f t="shared" si="103"/>
        <v>0</v>
      </c>
      <c r="CF70" t="b">
        <f t="shared" si="103"/>
        <v>0</v>
      </c>
      <c r="CG70" t="b">
        <f t="shared" si="103"/>
        <v>0</v>
      </c>
      <c r="CH70" t="b">
        <f t="shared" si="103"/>
        <v>0</v>
      </c>
      <c r="CI70" t="b">
        <f t="shared" si="103"/>
        <v>0</v>
      </c>
      <c r="CJ70" t="b">
        <f t="shared" si="103"/>
        <v>0</v>
      </c>
      <c r="CK70" t="b">
        <f t="shared" si="103"/>
        <v>0</v>
      </c>
      <c r="CL70" t="b">
        <f t="shared" si="103"/>
        <v>0</v>
      </c>
      <c r="CM70" t="b">
        <f t="shared" si="104"/>
        <v>0</v>
      </c>
      <c r="CN70" t="b">
        <f t="shared" si="104"/>
        <v>0</v>
      </c>
      <c r="CO70" t="b">
        <f t="shared" si="104"/>
        <v>0</v>
      </c>
      <c r="CP70" t="b">
        <f t="shared" si="104"/>
        <v>0</v>
      </c>
      <c r="CQ70" t="b">
        <f t="shared" si="104"/>
        <v>0</v>
      </c>
      <c r="CR70" t="b">
        <f t="shared" si="104"/>
        <v>0</v>
      </c>
      <c r="CS70" t="b">
        <f t="shared" si="104"/>
        <v>0</v>
      </c>
      <c r="CT70" t="b">
        <f t="shared" si="104"/>
        <v>0</v>
      </c>
      <c r="CU70" t="b">
        <f t="shared" si="104"/>
        <v>0</v>
      </c>
      <c r="CV70" t="b">
        <f t="shared" si="104"/>
        <v>0</v>
      </c>
      <c r="CW70" t="b">
        <f t="shared" si="105"/>
        <v>0</v>
      </c>
      <c r="CX70" t="b">
        <f t="shared" si="105"/>
        <v>0</v>
      </c>
      <c r="CY70" t="b">
        <f t="shared" si="105"/>
        <v>0</v>
      </c>
      <c r="CZ70" t="b">
        <f t="shared" si="105"/>
        <v>0</v>
      </c>
      <c r="DA70" t="b">
        <f t="shared" si="105"/>
        <v>0</v>
      </c>
      <c r="DB70" t="b">
        <f t="shared" si="105"/>
        <v>0</v>
      </c>
      <c r="DC70" t="b">
        <f t="shared" si="105"/>
        <v>0</v>
      </c>
      <c r="DD70" t="b">
        <f t="shared" si="105"/>
        <v>0</v>
      </c>
      <c r="DE70" t="b">
        <f t="shared" si="105"/>
        <v>0</v>
      </c>
      <c r="DF70" t="b">
        <f t="shared" si="105"/>
        <v>0</v>
      </c>
      <c r="DG70" t="b">
        <f t="shared" si="106"/>
        <v>0</v>
      </c>
      <c r="DH70" t="b">
        <f t="shared" si="106"/>
        <v>0</v>
      </c>
      <c r="DI70" t="b">
        <f t="shared" si="106"/>
        <v>0</v>
      </c>
      <c r="DJ70" t="b">
        <f t="shared" si="106"/>
        <v>0</v>
      </c>
      <c r="DK70" t="b">
        <f t="shared" si="106"/>
        <v>0</v>
      </c>
      <c r="DL70" t="b">
        <f t="shared" si="106"/>
        <v>0</v>
      </c>
      <c r="DM70" t="b">
        <f t="shared" si="106"/>
        <v>0</v>
      </c>
      <c r="DN70" t="b">
        <f t="shared" si="106"/>
        <v>0</v>
      </c>
      <c r="DO70" t="b">
        <f t="shared" si="106"/>
        <v>0</v>
      </c>
      <c r="DP70" t="b">
        <f t="shared" si="106"/>
        <v>0</v>
      </c>
      <c r="DQ70" t="b">
        <f t="shared" si="107"/>
        <v>0</v>
      </c>
      <c r="DR70" t="b">
        <f t="shared" si="107"/>
        <v>0</v>
      </c>
      <c r="DS70" t="b">
        <f t="shared" si="107"/>
        <v>0</v>
      </c>
      <c r="DT70" t="b">
        <f t="shared" si="107"/>
        <v>0</v>
      </c>
      <c r="DU70" t="b">
        <f t="shared" si="107"/>
        <v>0</v>
      </c>
      <c r="DV70" t="b">
        <f t="shared" si="107"/>
        <v>0</v>
      </c>
      <c r="DW70" t="b">
        <f t="shared" si="107"/>
        <v>0</v>
      </c>
      <c r="DX70" t="b">
        <f t="shared" si="107"/>
        <v>0</v>
      </c>
      <c r="DY70" t="b">
        <f t="shared" si="107"/>
        <v>0</v>
      </c>
      <c r="DZ70" t="b">
        <f t="shared" si="107"/>
        <v>0</v>
      </c>
      <c r="EA70" t="b">
        <f t="shared" si="108"/>
        <v>0</v>
      </c>
      <c r="EB70" t="b">
        <f t="shared" si="108"/>
        <v>0</v>
      </c>
      <c r="EC70" t="b">
        <f t="shared" si="108"/>
        <v>0</v>
      </c>
      <c r="ED70" t="b">
        <f t="shared" si="108"/>
        <v>0</v>
      </c>
      <c r="EE70" t="b">
        <f t="shared" si="108"/>
        <v>0</v>
      </c>
      <c r="EF70" t="b">
        <f t="shared" si="108"/>
        <v>0</v>
      </c>
      <c r="EG70" t="b">
        <f t="shared" si="108"/>
        <v>0</v>
      </c>
      <c r="EH70" t="b">
        <f t="shared" si="108"/>
        <v>0</v>
      </c>
      <c r="EI70" t="b">
        <f t="shared" si="108"/>
        <v>0</v>
      </c>
      <c r="EJ70" t="b">
        <f t="shared" si="108"/>
        <v>0</v>
      </c>
      <c r="EK70" t="b">
        <f t="shared" si="109"/>
        <v>0</v>
      </c>
      <c r="EL70" t="b">
        <f t="shared" si="109"/>
        <v>0</v>
      </c>
      <c r="EM70" t="b">
        <f t="shared" si="109"/>
        <v>0</v>
      </c>
      <c r="EN70" t="b">
        <f t="shared" si="109"/>
        <v>0</v>
      </c>
      <c r="EO70" t="b">
        <f t="shared" si="109"/>
        <v>0</v>
      </c>
      <c r="EP70" t="b">
        <f t="shared" si="109"/>
        <v>0</v>
      </c>
      <c r="EQ70" t="b">
        <f t="shared" si="109"/>
        <v>0</v>
      </c>
      <c r="ER70" t="b">
        <f t="shared" si="109"/>
        <v>0</v>
      </c>
      <c r="ES70" t="b">
        <f t="shared" si="109"/>
        <v>0</v>
      </c>
      <c r="ET70" t="b">
        <f t="shared" si="109"/>
        <v>0</v>
      </c>
      <c r="EU70" t="b">
        <f t="shared" si="109"/>
        <v>0</v>
      </c>
      <c r="EV70" t="b">
        <f t="shared" si="109"/>
        <v>0</v>
      </c>
      <c r="EW70" t="b">
        <f t="shared" si="109"/>
        <v>0</v>
      </c>
    </row>
    <row r="71" spans="1:153" ht="12.75">
      <c r="A71" t="s">
        <v>71</v>
      </c>
      <c r="B71">
        <v>0</v>
      </c>
      <c r="C71">
        <v>0</v>
      </c>
      <c r="D71">
        <v>1</v>
      </c>
      <c r="E71">
        <v>0</v>
      </c>
      <c r="F71">
        <f t="shared" si="88"/>
        <v>0</v>
      </c>
      <c r="G71">
        <f t="shared" si="89"/>
        <v>1</v>
      </c>
      <c r="H71">
        <f t="shared" si="90"/>
        <v>1</v>
      </c>
      <c r="I71">
        <f t="shared" si="91"/>
        <v>1</v>
      </c>
      <c r="J71" s="2">
        <f t="shared" si="92"/>
        <v>1</v>
      </c>
      <c r="K71" s="5">
        <f t="shared" si="98"/>
        <v>0.3529065777864915</v>
      </c>
      <c r="L71" s="5"/>
      <c r="M71" s="15"/>
      <c r="N71" s="17" t="s">
        <v>123</v>
      </c>
      <c r="O71" s="18">
        <f>COUNTIF(H69:H125,1)</f>
        <v>14</v>
      </c>
      <c r="P71" s="17"/>
      <c r="Q71" s="17"/>
      <c r="R71" s="15"/>
      <c r="T71" t="s">
        <v>300</v>
      </c>
      <c r="U71" s="4">
        <f>U68</f>
        <v>0.5958549222797928</v>
      </c>
      <c r="V71" s="6">
        <f>V72</f>
        <v>57</v>
      </c>
      <c r="W71" s="4">
        <f>SQRT(U71*(1-U71)/V71)</f>
        <v>0.06499822317068542</v>
      </c>
      <c r="X71" s="4">
        <f>W71^2</f>
        <v>0.004224769015346227</v>
      </c>
      <c r="Y71" s="4"/>
      <c r="Z71" s="4"/>
      <c r="AA71" s="4"/>
      <c r="AB71" s="4"/>
      <c r="AC71" s="4"/>
      <c r="AD71" s="4"/>
      <c r="AH71">
        <f t="shared" si="93"/>
        <v>4</v>
      </c>
      <c r="AI71">
        <f t="shared" si="99"/>
        <v>5</v>
      </c>
      <c r="AJ71">
        <f aca="true" t="shared" si="110" ref="AJ71:AO71">BM68</f>
        <v>0</v>
      </c>
      <c r="AK71">
        <f t="shared" si="110"/>
        <v>0</v>
      </c>
      <c r="AL71">
        <f t="shared" si="110"/>
        <v>1</v>
      </c>
      <c r="AM71">
        <f t="shared" si="110"/>
        <v>1</v>
      </c>
      <c r="AN71">
        <f t="shared" si="110"/>
        <v>1</v>
      </c>
      <c r="AO71">
        <f t="shared" si="110"/>
        <v>1</v>
      </c>
      <c r="AY71" t="b">
        <f t="shared" si="100"/>
        <v>0</v>
      </c>
      <c r="AZ71" t="b">
        <f t="shared" si="100"/>
        <v>1</v>
      </c>
      <c r="BA71" t="b">
        <f t="shared" si="100"/>
        <v>0</v>
      </c>
      <c r="BB71" t="b">
        <f t="shared" si="100"/>
        <v>0</v>
      </c>
      <c r="BC71" t="b">
        <f t="shared" si="100"/>
        <v>0</v>
      </c>
      <c r="BD71" t="b">
        <f t="shared" si="100"/>
        <v>0</v>
      </c>
      <c r="BE71" t="b">
        <f t="shared" si="100"/>
        <v>0</v>
      </c>
      <c r="BF71" t="b">
        <f t="shared" si="100"/>
        <v>0</v>
      </c>
      <c r="BG71" t="b">
        <f t="shared" si="100"/>
        <v>0</v>
      </c>
      <c r="BH71" t="b">
        <f t="shared" si="100"/>
        <v>0</v>
      </c>
      <c r="BI71" t="b">
        <f t="shared" si="101"/>
        <v>0</v>
      </c>
      <c r="BJ71" t="b">
        <f t="shared" si="101"/>
        <v>0</v>
      </c>
      <c r="BK71" t="b">
        <f t="shared" si="101"/>
        <v>0</v>
      </c>
      <c r="BL71" t="b">
        <f t="shared" si="101"/>
        <v>0</v>
      </c>
      <c r="BM71" t="b">
        <f t="shared" si="101"/>
        <v>0</v>
      </c>
      <c r="BN71" t="b">
        <f t="shared" si="101"/>
        <v>0</v>
      </c>
      <c r="BO71" t="b">
        <f t="shared" si="101"/>
        <v>0</v>
      </c>
      <c r="BP71" t="b">
        <f t="shared" si="101"/>
        <v>0</v>
      </c>
      <c r="BQ71" t="b">
        <f t="shared" si="101"/>
        <v>0</v>
      </c>
      <c r="BR71" t="b">
        <f t="shared" si="101"/>
        <v>0</v>
      </c>
      <c r="BS71" t="b">
        <f t="shared" si="102"/>
        <v>0</v>
      </c>
      <c r="BT71" t="b">
        <f t="shared" si="102"/>
        <v>0</v>
      </c>
      <c r="BU71" t="b">
        <f t="shared" si="102"/>
        <v>0</v>
      </c>
      <c r="BV71" t="b">
        <f t="shared" si="102"/>
        <v>0</v>
      </c>
      <c r="BW71" t="b">
        <f t="shared" si="102"/>
        <v>0</v>
      </c>
      <c r="BX71" t="b">
        <f t="shared" si="102"/>
        <v>0</v>
      </c>
      <c r="BY71" t="b">
        <f t="shared" si="102"/>
        <v>0</v>
      </c>
      <c r="BZ71" t="b">
        <f t="shared" si="102"/>
        <v>0</v>
      </c>
      <c r="CA71" t="b">
        <f t="shared" si="102"/>
        <v>0</v>
      </c>
      <c r="CB71" t="b">
        <f t="shared" si="102"/>
        <v>0</v>
      </c>
      <c r="CC71" t="b">
        <f t="shared" si="103"/>
        <v>0</v>
      </c>
      <c r="CD71" t="b">
        <f t="shared" si="103"/>
        <v>0</v>
      </c>
      <c r="CE71" t="b">
        <f t="shared" si="103"/>
        <v>0</v>
      </c>
      <c r="CF71" t="b">
        <f t="shared" si="103"/>
        <v>0</v>
      </c>
      <c r="CG71" t="b">
        <f t="shared" si="103"/>
        <v>0</v>
      </c>
      <c r="CH71" t="b">
        <f t="shared" si="103"/>
        <v>0</v>
      </c>
      <c r="CI71" t="b">
        <f t="shared" si="103"/>
        <v>0</v>
      </c>
      <c r="CJ71" t="b">
        <f t="shared" si="103"/>
        <v>0</v>
      </c>
      <c r="CK71" t="b">
        <f t="shared" si="103"/>
        <v>0</v>
      </c>
      <c r="CL71" t="b">
        <f t="shared" si="103"/>
        <v>0</v>
      </c>
      <c r="CM71" t="b">
        <f t="shared" si="104"/>
        <v>0</v>
      </c>
      <c r="CN71" t="b">
        <f t="shared" si="104"/>
        <v>0</v>
      </c>
      <c r="CO71" t="b">
        <f t="shared" si="104"/>
        <v>0</v>
      </c>
      <c r="CP71" t="b">
        <f t="shared" si="104"/>
        <v>0</v>
      </c>
      <c r="CQ71" t="b">
        <f t="shared" si="104"/>
        <v>0</v>
      </c>
      <c r="CR71" t="b">
        <f t="shared" si="104"/>
        <v>0</v>
      </c>
      <c r="CS71" t="b">
        <f t="shared" si="104"/>
        <v>0</v>
      </c>
      <c r="CT71" t="b">
        <f t="shared" si="104"/>
        <v>0</v>
      </c>
      <c r="CU71" t="b">
        <f t="shared" si="104"/>
        <v>0</v>
      </c>
      <c r="CV71" t="b">
        <f t="shared" si="104"/>
        <v>0</v>
      </c>
      <c r="CW71" t="b">
        <f t="shared" si="105"/>
        <v>0</v>
      </c>
      <c r="CX71" t="b">
        <f t="shared" si="105"/>
        <v>0</v>
      </c>
      <c r="CY71" t="b">
        <f t="shared" si="105"/>
        <v>0</v>
      </c>
      <c r="CZ71" t="b">
        <f t="shared" si="105"/>
        <v>0</v>
      </c>
      <c r="DA71" t="b">
        <f t="shared" si="105"/>
        <v>0</v>
      </c>
      <c r="DB71" t="b">
        <f t="shared" si="105"/>
        <v>0</v>
      </c>
      <c r="DC71" t="b">
        <f t="shared" si="105"/>
        <v>0</v>
      </c>
      <c r="DD71" t="b">
        <f t="shared" si="105"/>
        <v>0</v>
      </c>
      <c r="DE71" t="b">
        <f t="shared" si="105"/>
        <v>0</v>
      </c>
      <c r="DF71" t="b">
        <f t="shared" si="105"/>
        <v>0</v>
      </c>
      <c r="DG71" t="b">
        <f t="shared" si="106"/>
        <v>0</v>
      </c>
      <c r="DH71" t="b">
        <f t="shared" si="106"/>
        <v>0</v>
      </c>
      <c r="DI71" t="b">
        <f t="shared" si="106"/>
        <v>0</v>
      </c>
      <c r="DJ71" t="b">
        <f t="shared" si="106"/>
        <v>0</v>
      </c>
      <c r="DK71" t="b">
        <f t="shared" si="106"/>
        <v>0</v>
      </c>
      <c r="DL71" t="b">
        <f t="shared" si="106"/>
        <v>0</v>
      </c>
      <c r="DM71" t="b">
        <f t="shared" si="106"/>
        <v>0</v>
      </c>
      <c r="DN71" t="b">
        <f t="shared" si="106"/>
        <v>0</v>
      </c>
      <c r="DO71" t="b">
        <f t="shared" si="106"/>
        <v>0</v>
      </c>
      <c r="DP71" t="b">
        <f t="shared" si="106"/>
        <v>0</v>
      </c>
      <c r="DQ71" t="b">
        <f t="shared" si="107"/>
        <v>0</v>
      </c>
      <c r="DR71" t="b">
        <f t="shared" si="107"/>
        <v>0</v>
      </c>
      <c r="DS71" t="b">
        <f t="shared" si="107"/>
        <v>0</v>
      </c>
      <c r="DT71" t="b">
        <f t="shared" si="107"/>
        <v>0</v>
      </c>
      <c r="DU71" t="b">
        <f t="shared" si="107"/>
        <v>0</v>
      </c>
      <c r="DV71" t="b">
        <f t="shared" si="107"/>
        <v>0</v>
      </c>
      <c r="DW71" t="b">
        <f t="shared" si="107"/>
        <v>0</v>
      </c>
      <c r="DX71" t="b">
        <f t="shared" si="107"/>
        <v>0</v>
      </c>
      <c r="DY71" t="b">
        <f t="shared" si="107"/>
        <v>0</v>
      </c>
      <c r="DZ71" t="b">
        <f t="shared" si="107"/>
        <v>0</v>
      </c>
      <c r="EA71" t="b">
        <f t="shared" si="108"/>
        <v>0</v>
      </c>
      <c r="EB71" t="b">
        <f t="shared" si="108"/>
        <v>0</v>
      </c>
      <c r="EC71" t="b">
        <f t="shared" si="108"/>
        <v>0</v>
      </c>
      <c r="ED71" t="b">
        <f t="shared" si="108"/>
        <v>0</v>
      </c>
      <c r="EE71" t="b">
        <f t="shared" si="108"/>
        <v>0</v>
      </c>
      <c r="EF71" t="b">
        <f t="shared" si="108"/>
        <v>0</v>
      </c>
      <c r="EG71" t="b">
        <f t="shared" si="108"/>
        <v>0</v>
      </c>
      <c r="EH71" t="b">
        <f t="shared" si="108"/>
        <v>0</v>
      </c>
      <c r="EI71" t="b">
        <f t="shared" si="108"/>
        <v>0</v>
      </c>
      <c r="EJ71" t="b">
        <f t="shared" si="108"/>
        <v>0</v>
      </c>
      <c r="EK71" t="b">
        <f t="shared" si="109"/>
        <v>0</v>
      </c>
      <c r="EL71" t="b">
        <f t="shared" si="109"/>
        <v>0</v>
      </c>
      <c r="EM71" t="b">
        <f t="shared" si="109"/>
        <v>0</v>
      </c>
      <c r="EN71" t="b">
        <f t="shared" si="109"/>
        <v>0</v>
      </c>
      <c r="EO71" t="b">
        <f t="shared" si="109"/>
        <v>0</v>
      </c>
      <c r="EP71" t="b">
        <f t="shared" si="109"/>
        <v>0</v>
      </c>
      <c r="EQ71" t="b">
        <f t="shared" si="109"/>
        <v>0</v>
      </c>
      <c r="ER71" t="b">
        <f t="shared" si="109"/>
        <v>0</v>
      </c>
      <c r="ES71" t="b">
        <f t="shared" si="109"/>
        <v>0</v>
      </c>
      <c r="ET71" t="b">
        <f t="shared" si="109"/>
        <v>0</v>
      </c>
      <c r="EU71" t="b">
        <f t="shared" si="109"/>
        <v>0</v>
      </c>
      <c r="EV71" t="b">
        <f t="shared" si="109"/>
        <v>0</v>
      </c>
      <c r="EW71" t="b">
        <f t="shared" si="109"/>
        <v>0</v>
      </c>
    </row>
    <row r="72" spans="1:153" ht="12.75">
      <c r="A72" t="s">
        <v>74</v>
      </c>
      <c r="B72">
        <v>0</v>
      </c>
      <c r="C72">
        <v>0</v>
      </c>
      <c r="D72">
        <v>1</v>
      </c>
      <c r="E72">
        <v>0</v>
      </c>
      <c r="F72">
        <f t="shared" si="88"/>
        <v>0</v>
      </c>
      <c r="G72">
        <f t="shared" si="89"/>
        <v>1</v>
      </c>
      <c r="H72">
        <f t="shared" si="90"/>
        <v>1</v>
      </c>
      <c r="I72">
        <f t="shared" si="91"/>
        <v>1</v>
      </c>
      <c r="J72" s="2">
        <f t="shared" si="92"/>
        <v>1</v>
      </c>
      <c r="K72" s="5">
        <f t="shared" si="98"/>
        <v>0.3529065777864915</v>
      </c>
      <c r="L72" s="5"/>
      <c r="M72" s="15"/>
      <c r="N72" s="17" t="s">
        <v>124</v>
      </c>
      <c r="O72" s="17">
        <f>O70/O71</f>
        <v>0.6428571428571429</v>
      </c>
      <c r="P72" s="17"/>
      <c r="Q72" s="17"/>
      <c r="R72" s="15"/>
      <c r="T72" t="s">
        <v>301</v>
      </c>
      <c r="U72" s="4"/>
      <c r="V72">
        <f>COUNTIF(H69:H125,"&gt;0")</f>
        <v>57</v>
      </c>
      <c r="W72" s="4">
        <f>SQRT(X72)</f>
        <v>0.3399332685336343</v>
      </c>
      <c r="X72" s="8">
        <f>V72/(V72-1)*SUM(K69:K125)/V68</f>
        <v>0.11555462705595992</v>
      </c>
      <c r="Y72" s="4"/>
      <c r="Z72" s="4"/>
      <c r="AA72" s="4"/>
      <c r="AB72" s="4"/>
      <c r="AC72" s="4"/>
      <c r="AD72" s="4"/>
      <c r="AH72">
        <f t="shared" si="93"/>
        <v>5</v>
      </c>
      <c r="AI72">
        <f t="shared" si="99"/>
        <v>6</v>
      </c>
      <c r="AJ72">
        <f aca="true" t="shared" si="111" ref="AJ72:AP72">BS68</f>
        <v>0</v>
      </c>
      <c r="AK72">
        <f t="shared" si="111"/>
        <v>1</v>
      </c>
      <c r="AL72">
        <f t="shared" si="111"/>
        <v>1</v>
      </c>
      <c r="AM72">
        <f t="shared" si="111"/>
        <v>1</v>
      </c>
      <c r="AN72">
        <f t="shared" si="111"/>
        <v>1</v>
      </c>
      <c r="AO72">
        <f t="shared" si="111"/>
        <v>0</v>
      </c>
      <c r="AP72">
        <f t="shared" si="111"/>
        <v>1</v>
      </c>
      <c r="AY72" t="b">
        <f t="shared" si="100"/>
        <v>0</v>
      </c>
      <c r="AZ72" t="b">
        <f t="shared" si="100"/>
        <v>1</v>
      </c>
      <c r="BA72" t="b">
        <f t="shared" si="100"/>
        <v>0</v>
      </c>
      <c r="BB72" t="b">
        <f t="shared" si="100"/>
        <v>0</v>
      </c>
      <c r="BC72" t="b">
        <f t="shared" si="100"/>
        <v>0</v>
      </c>
      <c r="BD72" t="b">
        <f t="shared" si="100"/>
        <v>0</v>
      </c>
      <c r="BE72" t="b">
        <f t="shared" si="100"/>
        <v>0</v>
      </c>
      <c r="BF72" t="b">
        <f t="shared" si="100"/>
        <v>0</v>
      </c>
      <c r="BG72" t="b">
        <f t="shared" si="100"/>
        <v>0</v>
      </c>
      <c r="BH72" t="b">
        <f t="shared" si="100"/>
        <v>0</v>
      </c>
      <c r="BI72" t="b">
        <f t="shared" si="101"/>
        <v>0</v>
      </c>
      <c r="BJ72" t="b">
        <f t="shared" si="101"/>
        <v>0</v>
      </c>
      <c r="BK72" t="b">
        <f t="shared" si="101"/>
        <v>0</v>
      </c>
      <c r="BL72" t="b">
        <f t="shared" si="101"/>
        <v>0</v>
      </c>
      <c r="BM72" t="b">
        <f t="shared" si="101"/>
        <v>0</v>
      </c>
      <c r="BN72" t="b">
        <f t="shared" si="101"/>
        <v>0</v>
      </c>
      <c r="BO72" t="b">
        <f t="shared" si="101"/>
        <v>0</v>
      </c>
      <c r="BP72" t="b">
        <f t="shared" si="101"/>
        <v>0</v>
      </c>
      <c r="BQ72" t="b">
        <f t="shared" si="101"/>
        <v>0</v>
      </c>
      <c r="BR72" t="b">
        <f t="shared" si="101"/>
        <v>0</v>
      </c>
      <c r="BS72" t="b">
        <f t="shared" si="102"/>
        <v>0</v>
      </c>
      <c r="BT72" t="b">
        <f t="shared" si="102"/>
        <v>0</v>
      </c>
      <c r="BU72" t="b">
        <f t="shared" si="102"/>
        <v>0</v>
      </c>
      <c r="BV72" t="b">
        <f t="shared" si="102"/>
        <v>0</v>
      </c>
      <c r="BW72" t="b">
        <f t="shared" si="102"/>
        <v>0</v>
      </c>
      <c r="BX72" t="b">
        <f t="shared" si="102"/>
        <v>0</v>
      </c>
      <c r="BY72" t="b">
        <f t="shared" si="102"/>
        <v>0</v>
      </c>
      <c r="BZ72" t="b">
        <f t="shared" si="102"/>
        <v>0</v>
      </c>
      <c r="CA72" t="b">
        <f t="shared" si="102"/>
        <v>0</v>
      </c>
      <c r="CB72" t="b">
        <f t="shared" si="102"/>
        <v>0</v>
      </c>
      <c r="CC72" t="b">
        <f t="shared" si="103"/>
        <v>0</v>
      </c>
      <c r="CD72" t="b">
        <f t="shared" si="103"/>
        <v>0</v>
      </c>
      <c r="CE72" t="b">
        <f t="shared" si="103"/>
        <v>0</v>
      </c>
      <c r="CF72" t="b">
        <f t="shared" si="103"/>
        <v>0</v>
      </c>
      <c r="CG72" t="b">
        <f t="shared" si="103"/>
        <v>0</v>
      </c>
      <c r="CH72" t="b">
        <f t="shared" si="103"/>
        <v>0</v>
      </c>
      <c r="CI72" t="b">
        <f t="shared" si="103"/>
        <v>0</v>
      </c>
      <c r="CJ72" t="b">
        <f t="shared" si="103"/>
        <v>0</v>
      </c>
      <c r="CK72" t="b">
        <f t="shared" si="103"/>
        <v>0</v>
      </c>
      <c r="CL72" t="b">
        <f t="shared" si="103"/>
        <v>0</v>
      </c>
      <c r="CM72" t="b">
        <f t="shared" si="104"/>
        <v>0</v>
      </c>
      <c r="CN72" t="b">
        <f t="shared" si="104"/>
        <v>0</v>
      </c>
      <c r="CO72" t="b">
        <f t="shared" si="104"/>
        <v>0</v>
      </c>
      <c r="CP72" t="b">
        <f t="shared" si="104"/>
        <v>0</v>
      </c>
      <c r="CQ72" t="b">
        <f t="shared" si="104"/>
        <v>0</v>
      </c>
      <c r="CR72" t="b">
        <f t="shared" si="104"/>
        <v>0</v>
      </c>
      <c r="CS72" t="b">
        <f t="shared" si="104"/>
        <v>0</v>
      </c>
      <c r="CT72" t="b">
        <f t="shared" si="104"/>
        <v>0</v>
      </c>
      <c r="CU72" t="b">
        <f t="shared" si="104"/>
        <v>0</v>
      </c>
      <c r="CV72" t="b">
        <f t="shared" si="104"/>
        <v>0</v>
      </c>
      <c r="CW72" t="b">
        <f t="shared" si="105"/>
        <v>0</v>
      </c>
      <c r="CX72" t="b">
        <f t="shared" si="105"/>
        <v>0</v>
      </c>
      <c r="CY72" t="b">
        <f t="shared" si="105"/>
        <v>0</v>
      </c>
      <c r="CZ72" t="b">
        <f t="shared" si="105"/>
        <v>0</v>
      </c>
      <c r="DA72" t="b">
        <f t="shared" si="105"/>
        <v>0</v>
      </c>
      <c r="DB72" t="b">
        <f t="shared" si="105"/>
        <v>0</v>
      </c>
      <c r="DC72" t="b">
        <f t="shared" si="105"/>
        <v>0</v>
      </c>
      <c r="DD72" t="b">
        <f t="shared" si="105"/>
        <v>0</v>
      </c>
      <c r="DE72" t="b">
        <f t="shared" si="105"/>
        <v>0</v>
      </c>
      <c r="DF72" t="b">
        <f t="shared" si="105"/>
        <v>0</v>
      </c>
      <c r="DG72" t="b">
        <f t="shared" si="106"/>
        <v>0</v>
      </c>
      <c r="DH72" t="b">
        <f t="shared" si="106"/>
        <v>0</v>
      </c>
      <c r="DI72" t="b">
        <f t="shared" si="106"/>
        <v>0</v>
      </c>
      <c r="DJ72" t="b">
        <f t="shared" si="106"/>
        <v>0</v>
      </c>
      <c r="DK72" t="b">
        <f t="shared" si="106"/>
        <v>0</v>
      </c>
      <c r="DL72" t="b">
        <f t="shared" si="106"/>
        <v>0</v>
      </c>
      <c r="DM72" t="b">
        <f t="shared" si="106"/>
        <v>0</v>
      </c>
      <c r="DN72" t="b">
        <f t="shared" si="106"/>
        <v>0</v>
      </c>
      <c r="DO72" t="b">
        <f t="shared" si="106"/>
        <v>0</v>
      </c>
      <c r="DP72" t="b">
        <f t="shared" si="106"/>
        <v>0</v>
      </c>
      <c r="DQ72" t="b">
        <f t="shared" si="107"/>
        <v>0</v>
      </c>
      <c r="DR72" t="b">
        <f t="shared" si="107"/>
        <v>0</v>
      </c>
      <c r="DS72" t="b">
        <f t="shared" si="107"/>
        <v>0</v>
      </c>
      <c r="DT72" t="b">
        <f t="shared" si="107"/>
        <v>0</v>
      </c>
      <c r="DU72" t="b">
        <f t="shared" si="107"/>
        <v>0</v>
      </c>
      <c r="DV72" t="b">
        <f t="shared" si="107"/>
        <v>0</v>
      </c>
      <c r="DW72" t="b">
        <f t="shared" si="107"/>
        <v>0</v>
      </c>
      <c r="DX72" t="b">
        <f t="shared" si="107"/>
        <v>0</v>
      </c>
      <c r="DY72" t="b">
        <f t="shared" si="107"/>
        <v>0</v>
      </c>
      <c r="DZ72" t="b">
        <f t="shared" si="107"/>
        <v>0</v>
      </c>
      <c r="EA72" t="b">
        <f t="shared" si="108"/>
        <v>0</v>
      </c>
      <c r="EB72" t="b">
        <f t="shared" si="108"/>
        <v>0</v>
      </c>
      <c r="EC72" t="b">
        <f t="shared" si="108"/>
        <v>0</v>
      </c>
      <c r="ED72" t="b">
        <f t="shared" si="108"/>
        <v>0</v>
      </c>
      <c r="EE72" t="b">
        <f t="shared" si="108"/>
        <v>0</v>
      </c>
      <c r="EF72" t="b">
        <f t="shared" si="108"/>
        <v>0</v>
      </c>
      <c r="EG72" t="b">
        <f t="shared" si="108"/>
        <v>0</v>
      </c>
      <c r="EH72" t="b">
        <f t="shared" si="108"/>
        <v>0</v>
      </c>
      <c r="EI72" t="b">
        <f t="shared" si="108"/>
        <v>0</v>
      </c>
      <c r="EJ72" t="b">
        <f t="shared" si="108"/>
        <v>0</v>
      </c>
      <c r="EK72" t="b">
        <f t="shared" si="109"/>
        <v>0</v>
      </c>
      <c r="EL72" t="b">
        <f t="shared" si="109"/>
        <v>0</v>
      </c>
      <c r="EM72" t="b">
        <f t="shared" si="109"/>
        <v>0</v>
      </c>
      <c r="EN72" t="b">
        <f t="shared" si="109"/>
        <v>0</v>
      </c>
      <c r="EO72" t="b">
        <f t="shared" si="109"/>
        <v>0</v>
      </c>
      <c r="EP72" t="b">
        <f t="shared" si="109"/>
        <v>0</v>
      </c>
      <c r="EQ72" t="b">
        <f t="shared" si="109"/>
        <v>0</v>
      </c>
      <c r="ER72" t="b">
        <f t="shared" si="109"/>
        <v>0</v>
      </c>
      <c r="ES72" t="b">
        <f t="shared" si="109"/>
        <v>0</v>
      </c>
      <c r="ET72" t="b">
        <f t="shared" si="109"/>
        <v>0</v>
      </c>
      <c r="EU72" t="b">
        <f t="shared" si="109"/>
        <v>0</v>
      </c>
      <c r="EV72" t="b">
        <f t="shared" si="109"/>
        <v>0</v>
      </c>
      <c r="EW72" t="b">
        <f t="shared" si="109"/>
        <v>0</v>
      </c>
    </row>
    <row r="73" spans="1:153" ht="12.75">
      <c r="A73" t="s">
        <v>85</v>
      </c>
      <c r="B73">
        <v>0</v>
      </c>
      <c r="C73">
        <v>0</v>
      </c>
      <c r="D73">
        <v>1</v>
      </c>
      <c r="E73">
        <v>0</v>
      </c>
      <c r="F73">
        <f t="shared" si="88"/>
        <v>0</v>
      </c>
      <c r="G73">
        <f t="shared" si="89"/>
        <v>1</v>
      </c>
      <c r="H73">
        <f t="shared" si="90"/>
        <v>1</v>
      </c>
      <c r="I73">
        <f t="shared" si="91"/>
        <v>1</v>
      </c>
      <c r="J73" s="2">
        <f t="shared" si="92"/>
        <v>1</v>
      </c>
      <c r="K73" s="5">
        <f t="shared" si="98"/>
        <v>0.3529065777864915</v>
      </c>
      <c r="L73" s="5"/>
      <c r="M73" s="15"/>
      <c r="N73" s="20"/>
      <c r="O73" s="20"/>
      <c r="P73" s="17"/>
      <c r="Q73" s="17"/>
      <c r="R73" s="15"/>
      <c r="U73" s="4"/>
      <c r="V73" s="7">
        <f>(V68-V71)*X73+V71</f>
        <v>61.97226810146546</v>
      </c>
      <c r="W73" s="4"/>
      <c r="X73" s="4">
        <f>X71/X72</f>
        <v>0.0365607948637166</v>
      </c>
      <c r="Y73" s="4" t="s">
        <v>135</v>
      </c>
      <c r="Z73" s="4"/>
      <c r="AA73" s="4"/>
      <c r="AB73" s="4"/>
      <c r="AC73" s="4"/>
      <c r="AD73" s="4"/>
      <c r="AH73">
        <f t="shared" si="93"/>
        <v>0</v>
      </c>
      <c r="AI73">
        <f t="shared" si="99"/>
        <v>7</v>
      </c>
      <c r="AJ73">
        <f aca="true" t="shared" si="112" ref="AJ73:AQ73">BZ68</f>
        <v>0</v>
      </c>
      <c r="AK73">
        <f t="shared" si="112"/>
        <v>0</v>
      </c>
      <c r="AL73">
        <f t="shared" si="112"/>
        <v>0</v>
      </c>
      <c r="AM73">
        <f t="shared" si="112"/>
        <v>0</v>
      </c>
      <c r="AN73">
        <f t="shared" si="112"/>
        <v>0</v>
      </c>
      <c r="AO73">
        <f t="shared" si="112"/>
        <v>0</v>
      </c>
      <c r="AP73">
        <f t="shared" si="112"/>
        <v>0</v>
      </c>
      <c r="AQ73">
        <f t="shared" si="112"/>
        <v>0</v>
      </c>
      <c r="AY73" t="b">
        <f t="shared" si="100"/>
        <v>0</v>
      </c>
      <c r="AZ73" t="b">
        <f t="shared" si="100"/>
        <v>1</v>
      </c>
      <c r="BA73" t="b">
        <f t="shared" si="100"/>
        <v>0</v>
      </c>
      <c r="BB73" t="b">
        <f t="shared" si="100"/>
        <v>0</v>
      </c>
      <c r="BC73" t="b">
        <f t="shared" si="100"/>
        <v>0</v>
      </c>
      <c r="BD73" t="b">
        <f t="shared" si="100"/>
        <v>0</v>
      </c>
      <c r="BE73" t="b">
        <f t="shared" si="100"/>
        <v>0</v>
      </c>
      <c r="BF73" t="b">
        <f t="shared" si="100"/>
        <v>0</v>
      </c>
      <c r="BG73" t="b">
        <f t="shared" si="100"/>
        <v>0</v>
      </c>
      <c r="BH73" t="b">
        <f t="shared" si="100"/>
        <v>0</v>
      </c>
      <c r="BI73" t="b">
        <f t="shared" si="101"/>
        <v>0</v>
      </c>
      <c r="BJ73" t="b">
        <f t="shared" si="101"/>
        <v>0</v>
      </c>
      <c r="BK73" t="b">
        <f t="shared" si="101"/>
        <v>0</v>
      </c>
      <c r="BL73" t="b">
        <f t="shared" si="101"/>
        <v>0</v>
      </c>
      <c r="BM73" t="b">
        <f t="shared" si="101"/>
        <v>0</v>
      </c>
      <c r="BN73" t="b">
        <f t="shared" si="101"/>
        <v>0</v>
      </c>
      <c r="BO73" t="b">
        <f t="shared" si="101"/>
        <v>0</v>
      </c>
      <c r="BP73" t="b">
        <f t="shared" si="101"/>
        <v>0</v>
      </c>
      <c r="BQ73" t="b">
        <f t="shared" si="101"/>
        <v>0</v>
      </c>
      <c r="BR73" t="b">
        <f t="shared" si="101"/>
        <v>0</v>
      </c>
      <c r="BS73" t="b">
        <f t="shared" si="102"/>
        <v>0</v>
      </c>
      <c r="BT73" t="b">
        <f t="shared" si="102"/>
        <v>0</v>
      </c>
      <c r="BU73" t="b">
        <f t="shared" si="102"/>
        <v>0</v>
      </c>
      <c r="BV73" t="b">
        <f t="shared" si="102"/>
        <v>0</v>
      </c>
      <c r="BW73" t="b">
        <f t="shared" si="102"/>
        <v>0</v>
      </c>
      <c r="BX73" t="b">
        <f t="shared" si="102"/>
        <v>0</v>
      </c>
      <c r="BY73" t="b">
        <f t="shared" si="102"/>
        <v>0</v>
      </c>
      <c r="BZ73" t="b">
        <f t="shared" si="102"/>
        <v>0</v>
      </c>
      <c r="CA73" t="b">
        <f t="shared" si="102"/>
        <v>0</v>
      </c>
      <c r="CB73" t="b">
        <f t="shared" si="102"/>
        <v>0</v>
      </c>
      <c r="CC73" t="b">
        <f t="shared" si="103"/>
        <v>0</v>
      </c>
      <c r="CD73" t="b">
        <f t="shared" si="103"/>
        <v>0</v>
      </c>
      <c r="CE73" t="b">
        <f t="shared" si="103"/>
        <v>0</v>
      </c>
      <c r="CF73" t="b">
        <f t="shared" si="103"/>
        <v>0</v>
      </c>
      <c r="CG73" t="b">
        <f t="shared" si="103"/>
        <v>0</v>
      </c>
      <c r="CH73" t="b">
        <f t="shared" si="103"/>
        <v>0</v>
      </c>
      <c r="CI73" t="b">
        <f t="shared" si="103"/>
        <v>0</v>
      </c>
      <c r="CJ73" t="b">
        <f t="shared" si="103"/>
        <v>0</v>
      </c>
      <c r="CK73" t="b">
        <f t="shared" si="103"/>
        <v>0</v>
      </c>
      <c r="CL73" t="b">
        <f t="shared" si="103"/>
        <v>0</v>
      </c>
      <c r="CM73" t="b">
        <f t="shared" si="104"/>
        <v>0</v>
      </c>
      <c r="CN73" t="b">
        <f t="shared" si="104"/>
        <v>0</v>
      </c>
      <c r="CO73" t="b">
        <f t="shared" si="104"/>
        <v>0</v>
      </c>
      <c r="CP73" t="b">
        <f t="shared" si="104"/>
        <v>0</v>
      </c>
      <c r="CQ73" t="b">
        <f t="shared" si="104"/>
        <v>0</v>
      </c>
      <c r="CR73" t="b">
        <f t="shared" si="104"/>
        <v>0</v>
      </c>
      <c r="CS73" t="b">
        <f t="shared" si="104"/>
        <v>0</v>
      </c>
      <c r="CT73" t="b">
        <f t="shared" si="104"/>
        <v>0</v>
      </c>
      <c r="CU73" t="b">
        <f t="shared" si="104"/>
        <v>0</v>
      </c>
      <c r="CV73" t="b">
        <f t="shared" si="104"/>
        <v>0</v>
      </c>
      <c r="CW73" t="b">
        <f t="shared" si="105"/>
        <v>0</v>
      </c>
      <c r="CX73" t="b">
        <f t="shared" si="105"/>
        <v>0</v>
      </c>
      <c r="CY73" t="b">
        <f t="shared" si="105"/>
        <v>0</v>
      </c>
      <c r="CZ73" t="b">
        <f t="shared" si="105"/>
        <v>0</v>
      </c>
      <c r="DA73" t="b">
        <f t="shared" si="105"/>
        <v>0</v>
      </c>
      <c r="DB73" t="b">
        <f t="shared" si="105"/>
        <v>0</v>
      </c>
      <c r="DC73" t="b">
        <f t="shared" si="105"/>
        <v>0</v>
      </c>
      <c r="DD73" t="b">
        <f t="shared" si="105"/>
        <v>0</v>
      </c>
      <c r="DE73" t="b">
        <f t="shared" si="105"/>
        <v>0</v>
      </c>
      <c r="DF73" t="b">
        <f t="shared" si="105"/>
        <v>0</v>
      </c>
      <c r="DG73" t="b">
        <f t="shared" si="106"/>
        <v>0</v>
      </c>
      <c r="DH73" t="b">
        <f t="shared" si="106"/>
        <v>0</v>
      </c>
      <c r="DI73" t="b">
        <f t="shared" si="106"/>
        <v>0</v>
      </c>
      <c r="DJ73" t="b">
        <f t="shared" si="106"/>
        <v>0</v>
      </c>
      <c r="DK73" t="b">
        <f t="shared" si="106"/>
        <v>0</v>
      </c>
      <c r="DL73" t="b">
        <f t="shared" si="106"/>
        <v>0</v>
      </c>
      <c r="DM73" t="b">
        <f t="shared" si="106"/>
        <v>0</v>
      </c>
      <c r="DN73" t="b">
        <f t="shared" si="106"/>
        <v>0</v>
      </c>
      <c r="DO73" t="b">
        <f t="shared" si="106"/>
        <v>0</v>
      </c>
      <c r="DP73" t="b">
        <f t="shared" si="106"/>
        <v>0</v>
      </c>
      <c r="DQ73" t="b">
        <f t="shared" si="107"/>
        <v>0</v>
      </c>
      <c r="DR73" t="b">
        <f t="shared" si="107"/>
        <v>0</v>
      </c>
      <c r="DS73" t="b">
        <f t="shared" si="107"/>
        <v>0</v>
      </c>
      <c r="DT73" t="b">
        <f t="shared" si="107"/>
        <v>0</v>
      </c>
      <c r="DU73" t="b">
        <f t="shared" si="107"/>
        <v>0</v>
      </c>
      <c r="DV73" t="b">
        <f t="shared" si="107"/>
        <v>0</v>
      </c>
      <c r="DW73" t="b">
        <f t="shared" si="107"/>
        <v>0</v>
      </c>
      <c r="DX73" t="b">
        <f t="shared" si="107"/>
        <v>0</v>
      </c>
      <c r="DY73" t="b">
        <f t="shared" si="107"/>
        <v>0</v>
      </c>
      <c r="DZ73" t="b">
        <f t="shared" si="107"/>
        <v>0</v>
      </c>
      <c r="EA73" t="b">
        <f t="shared" si="108"/>
        <v>0</v>
      </c>
      <c r="EB73" t="b">
        <f t="shared" si="108"/>
        <v>0</v>
      </c>
      <c r="EC73" t="b">
        <f t="shared" si="108"/>
        <v>0</v>
      </c>
      <c r="ED73" t="b">
        <f t="shared" si="108"/>
        <v>0</v>
      </c>
      <c r="EE73" t="b">
        <f t="shared" si="108"/>
        <v>0</v>
      </c>
      <c r="EF73" t="b">
        <f t="shared" si="108"/>
        <v>0</v>
      </c>
      <c r="EG73" t="b">
        <f t="shared" si="108"/>
        <v>0</v>
      </c>
      <c r="EH73" t="b">
        <f t="shared" si="108"/>
        <v>0</v>
      </c>
      <c r="EI73" t="b">
        <f t="shared" si="108"/>
        <v>0</v>
      </c>
      <c r="EJ73" t="b">
        <f t="shared" si="108"/>
        <v>0</v>
      </c>
      <c r="EK73" t="b">
        <f t="shared" si="109"/>
        <v>0</v>
      </c>
      <c r="EL73" t="b">
        <f t="shared" si="109"/>
        <v>0</v>
      </c>
      <c r="EM73" t="b">
        <f t="shared" si="109"/>
        <v>0</v>
      </c>
      <c r="EN73" t="b">
        <f t="shared" si="109"/>
        <v>0</v>
      </c>
      <c r="EO73" t="b">
        <f t="shared" si="109"/>
        <v>0</v>
      </c>
      <c r="EP73" t="b">
        <f t="shared" si="109"/>
        <v>0</v>
      </c>
      <c r="EQ73" t="b">
        <f t="shared" si="109"/>
        <v>0</v>
      </c>
      <c r="ER73" t="b">
        <f t="shared" si="109"/>
        <v>0</v>
      </c>
      <c r="ES73" t="b">
        <f t="shared" si="109"/>
        <v>0</v>
      </c>
      <c r="ET73" t="b">
        <f t="shared" si="109"/>
        <v>0</v>
      </c>
      <c r="EU73" t="b">
        <f t="shared" si="109"/>
        <v>0</v>
      </c>
      <c r="EV73" t="b">
        <f t="shared" si="109"/>
        <v>0</v>
      </c>
      <c r="EW73" t="b">
        <f t="shared" si="109"/>
        <v>0</v>
      </c>
    </row>
    <row r="74" spans="1:153" ht="12.75">
      <c r="A74" t="s">
        <v>92</v>
      </c>
      <c r="B74">
        <v>0</v>
      </c>
      <c r="C74">
        <v>0</v>
      </c>
      <c r="D74">
        <v>1</v>
      </c>
      <c r="E74">
        <v>0</v>
      </c>
      <c r="F74">
        <f t="shared" si="88"/>
        <v>0</v>
      </c>
      <c r="G74">
        <f t="shared" si="89"/>
        <v>1</v>
      </c>
      <c r="H74">
        <f t="shared" si="90"/>
        <v>1</v>
      </c>
      <c r="I74">
        <f t="shared" si="91"/>
        <v>1</v>
      </c>
      <c r="J74" s="2">
        <f t="shared" si="92"/>
        <v>1</v>
      </c>
      <c r="K74" s="5">
        <f t="shared" si="98"/>
        <v>0.3529065777864915</v>
      </c>
      <c r="L74" s="5"/>
      <c r="M74" s="15"/>
      <c r="N74" s="17"/>
      <c r="O74" s="17"/>
      <c r="P74" s="17"/>
      <c r="Q74" s="17"/>
      <c r="R74" s="15"/>
      <c r="U74" t="s">
        <v>124</v>
      </c>
      <c r="V74" t="s">
        <v>123</v>
      </c>
      <c r="W74" t="s">
        <v>127</v>
      </c>
      <c r="X74" s="2" t="s">
        <v>311</v>
      </c>
      <c r="Y74" t="s">
        <v>128</v>
      </c>
      <c r="Z74" t="s">
        <v>129</v>
      </c>
      <c r="AA74" t="s">
        <v>130</v>
      </c>
      <c r="AB74" t="s">
        <v>131</v>
      </c>
      <c r="AC74" t="s">
        <v>302</v>
      </c>
      <c r="AD74" t="s">
        <v>303</v>
      </c>
      <c r="AH74">
        <f t="shared" si="93"/>
        <v>2</v>
      </c>
      <c r="AI74">
        <f t="shared" si="99"/>
        <v>8</v>
      </c>
      <c r="AJ74">
        <f aca="true" t="shared" si="113" ref="AJ74:AR74">CH68</f>
        <v>0</v>
      </c>
      <c r="AK74">
        <f t="shared" si="113"/>
        <v>0</v>
      </c>
      <c r="AL74">
        <f t="shared" si="113"/>
        <v>0</v>
      </c>
      <c r="AM74">
        <f t="shared" si="113"/>
        <v>0</v>
      </c>
      <c r="AN74">
        <f t="shared" si="113"/>
        <v>1</v>
      </c>
      <c r="AO74">
        <f t="shared" si="113"/>
        <v>0</v>
      </c>
      <c r="AP74">
        <f t="shared" si="113"/>
        <v>1</v>
      </c>
      <c r="AQ74">
        <f t="shared" si="113"/>
        <v>0</v>
      </c>
      <c r="AR74">
        <f t="shared" si="113"/>
        <v>0</v>
      </c>
      <c r="AY74" t="b">
        <f t="shared" si="100"/>
        <v>0</v>
      </c>
      <c r="AZ74" t="b">
        <f t="shared" si="100"/>
        <v>1</v>
      </c>
      <c r="BA74" t="b">
        <f t="shared" si="100"/>
        <v>0</v>
      </c>
      <c r="BB74" t="b">
        <f t="shared" si="100"/>
        <v>0</v>
      </c>
      <c r="BC74" t="b">
        <f t="shared" si="100"/>
        <v>0</v>
      </c>
      <c r="BD74" t="b">
        <f t="shared" si="100"/>
        <v>0</v>
      </c>
      <c r="BE74" t="b">
        <f t="shared" si="100"/>
        <v>0</v>
      </c>
      <c r="BF74" t="b">
        <f t="shared" si="100"/>
        <v>0</v>
      </c>
      <c r="BG74" t="b">
        <f t="shared" si="100"/>
        <v>0</v>
      </c>
      <c r="BH74" t="b">
        <f t="shared" si="100"/>
        <v>0</v>
      </c>
      <c r="BI74" t="b">
        <f t="shared" si="101"/>
        <v>0</v>
      </c>
      <c r="BJ74" t="b">
        <f t="shared" si="101"/>
        <v>0</v>
      </c>
      <c r="BK74" t="b">
        <f t="shared" si="101"/>
        <v>0</v>
      </c>
      <c r="BL74" t="b">
        <f t="shared" si="101"/>
        <v>0</v>
      </c>
      <c r="BM74" t="b">
        <f t="shared" si="101"/>
        <v>0</v>
      </c>
      <c r="BN74" t="b">
        <f t="shared" si="101"/>
        <v>0</v>
      </c>
      <c r="BO74" t="b">
        <f t="shared" si="101"/>
        <v>0</v>
      </c>
      <c r="BP74" t="b">
        <f t="shared" si="101"/>
        <v>0</v>
      </c>
      <c r="BQ74" t="b">
        <f t="shared" si="101"/>
        <v>0</v>
      </c>
      <c r="BR74" t="b">
        <f t="shared" si="101"/>
        <v>0</v>
      </c>
      <c r="BS74" t="b">
        <f t="shared" si="102"/>
        <v>0</v>
      </c>
      <c r="BT74" t="b">
        <f t="shared" si="102"/>
        <v>0</v>
      </c>
      <c r="BU74" t="b">
        <f t="shared" si="102"/>
        <v>0</v>
      </c>
      <c r="BV74" t="b">
        <f t="shared" si="102"/>
        <v>0</v>
      </c>
      <c r="BW74" t="b">
        <f t="shared" si="102"/>
        <v>0</v>
      </c>
      <c r="BX74" t="b">
        <f t="shared" si="102"/>
        <v>0</v>
      </c>
      <c r="BY74" t="b">
        <f t="shared" si="102"/>
        <v>0</v>
      </c>
      <c r="BZ74" t="b">
        <f t="shared" si="102"/>
        <v>0</v>
      </c>
      <c r="CA74" t="b">
        <f t="shared" si="102"/>
        <v>0</v>
      </c>
      <c r="CB74" t="b">
        <f t="shared" si="102"/>
        <v>0</v>
      </c>
      <c r="CC74" t="b">
        <f t="shared" si="103"/>
        <v>0</v>
      </c>
      <c r="CD74" t="b">
        <f t="shared" si="103"/>
        <v>0</v>
      </c>
      <c r="CE74" t="b">
        <f t="shared" si="103"/>
        <v>0</v>
      </c>
      <c r="CF74" t="b">
        <f t="shared" si="103"/>
        <v>0</v>
      </c>
      <c r="CG74" t="b">
        <f t="shared" si="103"/>
        <v>0</v>
      </c>
      <c r="CH74" t="b">
        <f t="shared" si="103"/>
        <v>0</v>
      </c>
      <c r="CI74" t="b">
        <f t="shared" si="103"/>
        <v>0</v>
      </c>
      <c r="CJ74" t="b">
        <f t="shared" si="103"/>
        <v>0</v>
      </c>
      <c r="CK74" t="b">
        <f t="shared" si="103"/>
        <v>0</v>
      </c>
      <c r="CL74" t="b">
        <f t="shared" si="103"/>
        <v>0</v>
      </c>
      <c r="CM74" t="b">
        <f t="shared" si="104"/>
        <v>0</v>
      </c>
      <c r="CN74" t="b">
        <f t="shared" si="104"/>
        <v>0</v>
      </c>
      <c r="CO74" t="b">
        <f t="shared" si="104"/>
        <v>0</v>
      </c>
      <c r="CP74" t="b">
        <f t="shared" si="104"/>
        <v>0</v>
      </c>
      <c r="CQ74" t="b">
        <f t="shared" si="104"/>
        <v>0</v>
      </c>
      <c r="CR74" t="b">
        <f t="shared" si="104"/>
        <v>0</v>
      </c>
      <c r="CS74" t="b">
        <f t="shared" si="104"/>
        <v>0</v>
      </c>
      <c r="CT74" t="b">
        <f t="shared" si="104"/>
        <v>0</v>
      </c>
      <c r="CU74" t="b">
        <f t="shared" si="104"/>
        <v>0</v>
      </c>
      <c r="CV74" t="b">
        <f t="shared" si="104"/>
        <v>0</v>
      </c>
      <c r="CW74" t="b">
        <f t="shared" si="105"/>
        <v>0</v>
      </c>
      <c r="CX74" t="b">
        <f t="shared" si="105"/>
        <v>0</v>
      </c>
      <c r="CY74" t="b">
        <f t="shared" si="105"/>
        <v>0</v>
      </c>
      <c r="CZ74" t="b">
        <f t="shared" si="105"/>
        <v>0</v>
      </c>
      <c r="DA74" t="b">
        <f t="shared" si="105"/>
        <v>0</v>
      </c>
      <c r="DB74" t="b">
        <f t="shared" si="105"/>
        <v>0</v>
      </c>
      <c r="DC74" t="b">
        <f t="shared" si="105"/>
        <v>0</v>
      </c>
      <c r="DD74" t="b">
        <f t="shared" si="105"/>
        <v>0</v>
      </c>
      <c r="DE74" t="b">
        <f t="shared" si="105"/>
        <v>0</v>
      </c>
      <c r="DF74" t="b">
        <f t="shared" si="105"/>
        <v>0</v>
      </c>
      <c r="DG74" t="b">
        <f t="shared" si="106"/>
        <v>0</v>
      </c>
      <c r="DH74" t="b">
        <f t="shared" si="106"/>
        <v>0</v>
      </c>
      <c r="DI74" t="b">
        <f t="shared" si="106"/>
        <v>0</v>
      </c>
      <c r="DJ74" t="b">
        <f t="shared" si="106"/>
        <v>0</v>
      </c>
      <c r="DK74" t="b">
        <f t="shared" si="106"/>
        <v>0</v>
      </c>
      <c r="DL74" t="b">
        <f t="shared" si="106"/>
        <v>0</v>
      </c>
      <c r="DM74" t="b">
        <f t="shared" si="106"/>
        <v>0</v>
      </c>
      <c r="DN74" t="b">
        <f t="shared" si="106"/>
        <v>0</v>
      </c>
      <c r="DO74" t="b">
        <f t="shared" si="106"/>
        <v>0</v>
      </c>
      <c r="DP74" t="b">
        <f t="shared" si="106"/>
        <v>0</v>
      </c>
      <c r="DQ74" t="b">
        <f t="shared" si="107"/>
        <v>0</v>
      </c>
      <c r="DR74" t="b">
        <f t="shared" si="107"/>
        <v>0</v>
      </c>
      <c r="DS74" t="b">
        <f t="shared" si="107"/>
        <v>0</v>
      </c>
      <c r="DT74" t="b">
        <f t="shared" si="107"/>
        <v>0</v>
      </c>
      <c r="DU74" t="b">
        <f t="shared" si="107"/>
        <v>0</v>
      </c>
      <c r="DV74" t="b">
        <f t="shared" si="107"/>
        <v>0</v>
      </c>
      <c r="DW74" t="b">
        <f t="shared" si="107"/>
        <v>0</v>
      </c>
      <c r="DX74" t="b">
        <f t="shared" si="107"/>
        <v>0</v>
      </c>
      <c r="DY74" t="b">
        <f t="shared" si="107"/>
        <v>0</v>
      </c>
      <c r="DZ74" t="b">
        <f t="shared" si="107"/>
        <v>0</v>
      </c>
      <c r="EA74" t="b">
        <f t="shared" si="108"/>
        <v>0</v>
      </c>
      <c r="EB74" t="b">
        <f t="shared" si="108"/>
        <v>0</v>
      </c>
      <c r="EC74" t="b">
        <f t="shared" si="108"/>
        <v>0</v>
      </c>
      <c r="ED74" t="b">
        <f t="shared" si="108"/>
        <v>0</v>
      </c>
      <c r="EE74" t="b">
        <f t="shared" si="108"/>
        <v>0</v>
      </c>
      <c r="EF74" t="b">
        <f t="shared" si="108"/>
        <v>0</v>
      </c>
      <c r="EG74" t="b">
        <f t="shared" si="108"/>
        <v>0</v>
      </c>
      <c r="EH74" t="b">
        <f t="shared" si="108"/>
        <v>0</v>
      </c>
      <c r="EI74" t="b">
        <f t="shared" si="108"/>
        <v>0</v>
      </c>
      <c r="EJ74" t="b">
        <f t="shared" si="108"/>
        <v>0</v>
      </c>
      <c r="EK74" t="b">
        <f t="shared" si="109"/>
        <v>0</v>
      </c>
      <c r="EL74" t="b">
        <f t="shared" si="109"/>
        <v>0</v>
      </c>
      <c r="EM74" t="b">
        <f t="shared" si="109"/>
        <v>0</v>
      </c>
      <c r="EN74" t="b">
        <f t="shared" si="109"/>
        <v>0</v>
      </c>
      <c r="EO74" t="b">
        <f t="shared" si="109"/>
        <v>0</v>
      </c>
      <c r="EP74" t="b">
        <f t="shared" si="109"/>
        <v>0</v>
      </c>
      <c r="EQ74" t="b">
        <f t="shared" si="109"/>
        <v>0</v>
      </c>
      <c r="ER74" t="b">
        <f t="shared" si="109"/>
        <v>0</v>
      </c>
      <c r="ES74" t="b">
        <f t="shared" si="109"/>
        <v>0</v>
      </c>
      <c r="ET74" t="b">
        <f t="shared" si="109"/>
        <v>0</v>
      </c>
      <c r="EU74" t="b">
        <f t="shared" si="109"/>
        <v>0</v>
      </c>
      <c r="EV74" t="b">
        <f t="shared" si="109"/>
        <v>0</v>
      </c>
      <c r="EW74" t="b">
        <f t="shared" si="109"/>
        <v>0</v>
      </c>
    </row>
    <row r="75" spans="1:153" ht="12.75">
      <c r="A75" t="s">
        <v>93</v>
      </c>
      <c r="B75">
        <v>0</v>
      </c>
      <c r="C75">
        <v>0</v>
      </c>
      <c r="D75">
        <v>1</v>
      </c>
      <c r="E75">
        <v>0</v>
      </c>
      <c r="F75">
        <f t="shared" si="88"/>
        <v>0</v>
      </c>
      <c r="G75">
        <f t="shared" si="89"/>
        <v>1</v>
      </c>
      <c r="H75">
        <f t="shared" si="90"/>
        <v>1</v>
      </c>
      <c r="I75">
        <f t="shared" si="91"/>
        <v>1</v>
      </c>
      <c r="J75" s="2">
        <f t="shared" si="92"/>
        <v>1</v>
      </c>
      <c r="K75" s="5">
        <f t="shared" si="98"/>
        <v>0.3529065777864915</v>
      </c>
      <c r="L75" s="5"/>
      <c r="M75" s="15"/>
      <c r="N75" s="17"/>
      <c r="O75" s="17"/>
      <c r="P75" s="18"/>
      <c r="Q75" s="17"/>
      <c r="R75" s="15"/>
      <c r="T75" t="s">
        <v>133</v>
      </c>
      <c r="U75" s="4">
        <f>U68</f>
        <v>0.5958549222797928</v>
      </c>
      <c r="V75" s="7">
        <f>V73</f>
        <v>61.97226810146546</v>
      </c>
      <c r="W75" s="4">
        <f>SQRT(U75*(1-U75)/V75)</f>
        <v>0.06233618460433469</v>
      </c>
      <c r="X75" s="4">
        <f>$X$23/V75</f>
        <v>0.06198648717052783</v>
      </c>
      <c r="Y75" s="4">
        <f>(U75+X75/2)/(1+X75)</f>
        <v>0.5902600206667233</v>
      </c>
      <c r="Z75" s="4">
        <f>$W$23*SQRT((U75*(1-U75)+X75/4)/V75)/(1+X75)</f>
        <v>0.11868914156690817</v>
      </c>
      <c r="AA75" s="4">
        <f>Y75-Z75</f>
        <v>0.47157087909981515</v>
      </c>
      <c r="AB75" s="4">
        <f>Y75+Z75</f>
        <v>0.7089491622336315</v>
      </c>
      <c r="AC75" s="4">
        <f>U75-AA75</f>
        <v>0.1242840431799776</v>
      </c>
      <c r="AD75" s="4">
        <f>AB75-U75</f>
        <v>0.11309423995383872</v>
      </c>
      <c r="AE75" t="s">
        <v>295</v>
      </c>
      <c r="AH75">
        <f t="shared" si="93"/>
        <v>0</v>
      </c>
      <c r="AI75">
        <f t="shared" si="99"/>
        <v>9</v>
      </c>
      <c r="AJ75">
        <f aca="true" t="shared" si="114" ref="AJ75:AS75">CQ68</f>
        <v>0</v>
      </c>
      <c r="AK75">
        <f t="shared" si="114"/>
        <v>0</v>
      </c>
      <c r="AL75">
        <f t="shared" si="114"/>
        <v>0</v>
      </c>
      <c r="AM75">
        <f t="shared" si="114"/>
        <v>0</v>
      </c>
      <c r="AN75">
        <f t="shared" si="114"/>
        <v>0</v>
      </c>
      <c r="AO75">
        <f t="shared" si="114"/>
        <v>0</v>
      </c>
      <c r="AP75">
        <f t="shared" si="114"/>
        <v>0</v>
      </c>
      <c r="AQ75">
        <f t="shared" si="114"/>
        <v>0</v>
      </c>
      <c r="AR75">
        <f t="shared" si="114"/>
        <v>0</v>
      </c>
      <c r="AS75">
        <f t="shared" si="114"/>
        <v>0</v>
      </c>
      <c r="AY75" t="b">
        <f t="shared" si="100"/>
        <v>0</v>
      </c>
      <c r="AZ75" t="b">
        <f t="shared" si="100"/>
        <v>1</v>
      </c>
      <c r="BA75" t="b">
        <f t="shared" si="100"/>
        <v>0</v>
      </c>
      <c r="BB75" t="b">
        <f t="shared" si="100"/>
        <v>0</v>
      </c>
      <c r="BC75" t="b">
        <f t="shared" si="100"/>
        <v>0</v>
      </c>
      <c r="BD75" t="b">
        <f t="shared" si="100"/>
        <v>0</v>
      </c>
      <c r="BE75" t="b">
        <f t="shared" si="100"/>
        <v>0</v>
      </c>
      <c r="BF75" t="b">
        <f t="shared" si="100"/>
        <v>0</v>
      </c>
      <c r="BG75" t="b">
        <f t="shared" si="100"/>
        <v>0</v>
      </c>
      <c r="BH75" t="b">
        <f t="shared" si="100"/>
        <v>0</v>
      </c>
      <c r="BI75" t="b">
        <f t="shared" si="101"/>
        <v>0</v>
      </c>
      <c r="BJ75" t="b">
        <f t="shared" si="101"/>
        <v>0</v>
      </c>
      <c r="BK75" t="b">
        <f t="shared" si="101"/>
        <v>0</v>
      </c>
      <c r="BL75" t="b">
        <f t="shared" si="101"/>
        <v>0</v>
      </c>
      <c r="BM75" t="b">
        <f t="shared" si="101"/>
        <v>0</v>
      </c>
      <c r="BN75" t="b">
        <f t="shared" si="101"/>
        <v>0</v>
      </c>
      <c r="BO75" t="b">
        <f t="shared" si="101"/>
        <v>0</v>
      </c>
      <c r="BP75" t="b">
        <f t="shared" si="101"/>
        <v>0</v>
      </c>
      <c r="BQ75" t="b">
        <f t="shared" si="101"/>
        <v>0</v>
      </c>
      <c r="BR75" t="b">
        <f t="shared" si="101"/>
        <v>0</v>
      </c>
      <c r="BS75" t="b">
        <f t="shared" si="102"/>
        <v>0</v>
      </c>
      <c r="BT75" t="b">
        <f t="shared" si="102"/>
        <v>0</v>
      </c>
      <c r="BU75" t="b">
        <f t="shared" si="102"/>
        <v>0</v>
      </c>
      <c r="BV75" t="b">
        <f t="shared" si="102"/>
        <v>0</v>
      </c>
      <c r="BW75" t="b">
        <f t="shared" si="102"/>
        <v>0</v>
      </c>
      <c r="BX75" t="b">
        <f t="shared" si="102"/>
        <v>0</v>
      </c>
      <c r="BY75" t="b">
        <f t="shared" si="102"/>
        <v>0</v>
      </c>
      <c r="BZ75" t="b">
        <f t="shared" si="102"/>
        <v>0</v>
      </c>
      <c r="CA75" t="b">
        <f t="shared" si="102"/>
        <v>0</v>
      </c>
      <c r="CB75" t="b">
        <f t="shared" si="102"/>
        <v>0</v>
      </c>
      <c r="CC75" t="b">
        <f t="shared" si="103"/>
        <v>0</v>
      </c>
      <c r="CD75" t="b">
        <f t="shared" si="103"/>
        <v>0</v>
      </c>
      <c r="CE75" t="b">
        <f t="shared" si="103"/>
        <v>0</v>
      </c>
      <c r="CF75" t="b">
        <f t="shared" si="103"/>
        <v>0</v>
      </c>
      <c r="CG75" t="b">
        <f t="shared" si="103"/>
        <v>0</v>
      </c>
      <c r="CH75" t="b">
        <f t="shared" si="103"/>
        <v>0</v>
      </c>
      <c r="CI75" t="b">
        <f t="shared" si="103"/>
        <v>0</v>
      </c>
      <c r="CJ75" t="b">
        <f t="shared" si="103"/>
        <v>0</v>
      </c>
      <c r="CK75" t="b">
        <f t="shared" si="103"/>
        <v>0</v>
      </c>
      <c r="CL75" t="b">
        <f t="shared" si="103"/>
        <v>0</v>
      </c>
      <c r="CM75" t="b">
        <f t="shared" si="104"/>
        <v>0</v>
      </c>
      <c r="CN75" t="b">
        <f t="shared" si="104"/>
        <v>0</v>
      </c>
      <c r="CO75" t="b">
        <f t="shared" si="104"/>
        <v>0</v>
      </c>
      <c r="CP75" t="b">
        <f t="shared" si="104"/>
        <v>0</v>
      </c>
      <c r="CQ75" t="b">
        <f t="shared" si="104"/>
        <v>0</v>
      </c>
      <c r="CR75" t="b">
        <f t="shared" si="104"/>
        <v>0</v>
      </c>
      <c r="CS75" t="b">
        <f t="shared" si="104"/>
        <v>0</v>
      </c>
      <c r="CT75" t="b">
        <f t="shared" si="104"/>
        <v>0</v>
      </c>
      <c r="CU75" t="b">
        <f t="shared" si="104"/>
        <v>0</v>
      </c>
      <c r="CV75" t="b">
        <f t="shared" si="104"/>
        <v>0</v>
      </c>
      <c r="CW75" t="b">
        <f t="shared" si="105"/>
        <v>0</v>
      </c>
      <c r="CX75" t="b">
        <f t="shared" si="105"/>
        <v>0</v>
      </c>
      <c r="CY75" t="b">
        <f t="shared" si="105"/>
        <v>0</v>
      </c>
      <c r="CZ75" t="b">
        <f t="shared" si="105"/>
        <v>0</v>
      </c>
      <c r="DA75" t="b">
        <f t="shared" si="105"/>
        <v>0</v>
      </c>
      <c r="DB75" t="b">
        <f t="shared" si="105"/>
        <v>0</v>
      </c>
      <c r="DC75" t="b">
        <f t="shared" si="105"/>
        <v>0</v>
      </c>
      <c r="DD75" t="b">
        <f t="shared" si="105"/>
        <v>0</v>
      </c>
      <c r="DE75" t="b">
        <f t="shared" si="105"/>
        <v>0</v>
      </c>
      <c r="DF75" t="b">
        <f t="shared" si="105"/>
        <v>0</v>
      </c>
      <c r="DG75" t="b">
        <f t="shared" si="106"/>
        <v>0</v>
      </c>
      <c r="DH75" t="b">
        <f t="shared" si="106"/>
        <v>0</v>
      </c>
      <c r="DI75" t="b">
        <f t="shared" si="106"/>
        <v>0</v>
      </c>
      <c r="DJ75" t="b">
        <f t="shared" si="106"/>
        <v>0</v>
      </c>
      <c r="DK75" t="b">
        <f t="shared" si="106"/>
        <v>0</v>
      </c>
      <c r="DL75" t="b">
        <f t="shared" si="106"/>
        <v>0</v>
      </c>
      <c r="DM75" t="b">
        <f t="shared" si="106"/>
        <v>0</v>
      </c>
      <c r="DN75" t="b">
        <f t="shared" si="106"/>
        <v>0</v>
      </c>
      <c r="DO75" t="b">
        <f t="shared" si="106"/>
        <v>0</v>
      </c>
      <c r="DP75" t="b">
        <f t="shared" si="106"/>
        <v>0</v>
      </c>
      <c r="DQ75" t="b">
        <f t="shared" si="107"/>
        <v>0</v>
      </c>
      <c r="DR75" t="b">
        <f t="shared" si="107"/>
        <v>0</v>
      </c>
      <c r="DS75" t="b">
        <f t="shared" si="107"/>
        <v>0</v>
      </c>
      <c r="DT75" t="b">
        <f t="shared" si="107"/>
        <v>0</v>
      </c>
      <c r="DU75" t="b">
        <f t="shared" si="107"/>
        <v>0</v>
      </c>
      <c r="DV75" t="b">
        <f t="shared" si="107"/>
        <v>0</v>
      </c>
      <c r="DW75" t="b">
        <f t="shared" si="107"/>
        <v>0</v>
      </c>
      <c r="DX75" t="b">
        <f t="shared" si="107"/>
        <v>0</v>
      </c>
      <c r="DY75" t="b">
        <f t="shared" si="107"/>
        <v>0</v>
      </c>
      <c r="DZ75" t="b">
        <f t="shared" si="107"/>
        <v>0</v>
      </c>
      <c r="EA75" t="b">
        <f t="shared" si="108"/>
        <v>0</v>
      </c>
      <c r="EB75" t="b">
        <f t="shared" si="108"/>
        <v>0</v>
      </c>
      <c r="EC75" t="b">
        <f t="shared" si="108"/>
        <v>0</v>
      </c>
      <c r="ED75" t="b">
        <f t="shared" si="108"/>
        <v>0</v>
      </c>
      <c r="EE75" t="b">
        <f t="shared" si="108"/>
        <v>0</v>
      </c>
      <c r="EF75" t="b">
        <f t="shared" si="108"/>
        <v>0</v>
      </c>
      <c r="EG75" t="b">
        <f t="shared" si="108"/>
        <v>0</v>
      </c>
      <c r="EH75" t="b">
        <f t="shared" si="108"/>
        <v>0</v>
      </c>
      <c r="EI75" t="b">
        <f t="shared" si="108"/>
        <v>0</v>
      </c>
      <c r="EJ75" t="b">
        <f t="shared" si="108"/>
        <v>0</v>
      </c>
      <c r="EK75" t="b">
        <f t="shared" si="109"/>
        <v>0</v>
      </c>
      <c r="EL75" t="b">
        <f t="shared" si="109"/>
        <v>0</v>
      </c>
      <c r="EM75" t="b">
        <f t="shared" si="109"/>
        <v>0</v>
      </c>
      <c r="EN75" t="b">
        <f t="shared" si="109"/>
        <v>0</v>
      </c>
      <c r="EO75" t="b">
        <f t="shared" si="109"/>
        <v>0</v>
      </c>
      <c r="EP75" t="b">
        <f t="shared" si="109"/>
        <v>0</v>
      </c>
      <c r="EQ75" t="b">
        <f t="shared" si="109"/>
        <v>0</v>
      </c>
      <c r="ER75" t="b">
        <f t="shared" si="109"/>
        <v>0</v>
      </c>
      <c r="ES75" t="b">
        <f t="shared" si="109"/>
        <v>0</v>
      </c>
      <c r="ET75" t="b">
        <f t="shared" si="109"/>
        <v>0</v>
      </c>
      <c r="EU75" t="b">
        <f t="shared" si="109"/>
        <v>0</v>
      </c>
      <c r="EV75" t="b">
        <f t="shared" si="109"/>
        <v>0</v>
      </c>
      <c r="EW75" t="b">
        <f t="shared" si="109"/>
        <v>0</v>
      </c>
    </row>
    <row r="76" spans="1:153" ht="12.75">
      <c r="A76" t="s">
        <v>95</v>
      </c>
      <c r="B76">
        <v>0</v>
      </c>
      <c r="C76">
        <v>0</v>
      </c>
      <c r="D76">
        <v>1</v>
      </c>
      <c r="E76">
        <v>0</v>
      </c>
      <c r="F76">
        <f t="shared" si="88"/>
        <v>0</v>
      </c>
      <c r="G76">
        <f t="shared" si="89"/>
        <v>1</v>
      </c>
      <c r="H76">
        <f t="shared" si="90"/>
        <v>1</v>
      </c>
      <c r="I76">
        <f t="shared" si="91"/>
        <v>1</v>
      </c>
      <c r="J76" s="2">
        <f t="shared" si="92"/>
        <v>1</v>
      </c>
      <c r="K76" s="5">
        <f t="shared" si="98"/>
        <v>0.3529065777864915</v>
      </c>
      <c r="L76" s="5"/>
      <c r="M76" s="15"/>
      <c r="P76" s="17"/>
      <c r="Q76" s="17"/>
      <c r="R76" s="15"/>
      <c r="U76" s="32">
        <f>U75</f>
        <v>0.5958549222797928</v>
      </c>
      <c r="V76" s="33">
        <f>subtexts!R76</f>
        <v>79.31541134114543</v>
      </c>
      <c r="W76" s="32">
        <f>SQRT(U76*(1-U76)/V76)</f>
        <v>0.05510108137212734</v>
      </c>
      <c r="X76" s="32">
        <f>$X$23/V76</f>
        <v>0.04843249422331652</v>
      </c>
      <c r="Y76" s="32">
        <f>(U76+X76/2)/(1+X76)</f>
        <v>0.5914268899599516</v>
      </c>
      <c r="Z76" s="32">
        <f>$W$23*SQRT((U76*(1-U76)+X76/4)/V76)/(1+X76)</f>
        <v>0.10556488892002508</v>
      </c>
      <c r="AA76" s="32">
        <f>Y76-Z76</f>
        <v>0.48586200103992655</v>
      </c>
      <c r="AB76" s="32">
        <f>Y76+Z76</f>
        <v>0.6969917788799767</v>
      </c>
      <c r="AC76" s="32">
        <f>U76-AA76</f>
        <v>0.1099929212398662</v>
      </c>
      <c r="AD76" s="32">
        <f>AB76-U76</f>
        <v>0.1011368566001839</v>
      </c>
      <c r="AE76" s="34" t="s">
        <v>293</v>
      </c>
      <c r="AH76">
        <f t="shared" si="93"/>
        <v>3</v>
      </c>
      <c r="AI76">
        <f t="shared" si="99"/>
        <v>10</v>
      </c>
      <c r="AJ76">
        <f aca="true" t="shared" si="115" ref="AJ76:AT76">DA68</f>
        <v>0</v>
      </c>
      <c r="AK76">
        <f t="shared" si="115"/>
        <v>0</v>
      </c>
      <c r="AL76">
        <f t="shared" si="115"/>
        <v>0</v>
      </c>
      <c r="AM76">
        <f t="shared" si="115"/>
        <v>0</v>
      </c>
      <c r="AN76">
        <f t="shared" si="115"/>
        <v>0</v>
      </c>
      <c r="AO76">
        <f t="shared" si="115"/>
        <v>1</v>
      </c>
      <c r="AP76">
        <f t="shared" si="115"/>
        <v>1</v>
      </c>
      <c r="AQ76">
        <f t="shared" si="115"/>
        <v>1</v>
      </c>
      <c r="AR76">
        <f t="shared" si="115"/>
        <v>0</v>
      </c>
      <c r="AS76">
        <f t="shared" si="115"/>
        <v>0</v>
      </c>
      <c r="AT76">
        <f t="shared" si="115"/>
        <v>0</v>
      </c>
      <c r="AY76" t="b">
        <f t="shared" si="100"/>
        <v>0</v>
      </c>
      <c r="AZ76" t="b">
        <f t="shared" si="100"/>
        <v>1</v>
      </c>
      <c r="BA76" t="b">
        <f t="shared" si="100"/>
        <v>0</v>
      </c>
      <c r="BB76" t="b">
        <f t="shared" si="100"/>
        <v>0</v>
      </c>
      <c r="BC76" t="b">
        <f t="shared" si="100"/>
        <v>0</v>
      </c>
      <c r="BD76" t="b">
        <f t="shared" si="100"/>
        <v>0</v>
      </c>
      <c r="BE76" t="b">
        <f t="shared" si="100"/>
        <v>0</v>
      </c>
      <c r="BF76" t="b">
        <f t="shared" si="100"/>
        <v>0</v>
      </c>
      <c r="BG76" t="b">
        <f t="shared" si="100"/>
        <v>0</v>
      </c>
      <c r="BH76" t="b">
        <f t="shared" si="100"/>
        <v>0</v>
      </c>
      <c r="BI76" t="b">
        <f t="shared" si="101"/>
        <v>0</v>
      </c>
      <c r="BJ76" t="b">
        <f t="shared" si="101"/>
        <v>0</v>
      </c>
      <c r="BK76" t="b">
        <f t="shared" si="101"/>
        <v>0</v>
      </c>
      <c r="BL76" t="b">
        <f t="shared" si="101"/>
        <v>0</v>
      </c>
      <c r="BM76" t="b">
        <f t="shared" si="101"/>
        <v>0</v>
      </c>
      <c r="BN76" t="b">
        <f t="shared" si="101"/>
        <v>0</v>
      </c>
      <c r="BO76" t="b">
        <f t="shared" si="101"/>
        <v>0</v>
      </c>
      <c r="BP76" t="b">
        <f t="shared" si="101"/>
        <v>0</v>
      </c>
      <c r="BQ76" t="b">
        <f t="shared" si="101"/>
        <v>0</v>
      </c>
      <c r="BR76" t="b">
        <f t="shared" si="101"/>
        <v>0</v>
      </c>
      <c r="BS76" t="b">
        <f t="shared" si="102"/>
        <v>0</v>
      </c>
      <c r="BT76" t="b">
        <f t="shared" si="102"/>
        <v>0</v>
      </c>
      <c r="BU76" t="b">
        <f t="shared" si="102"/>
        <v>0</v>
      </c>
      <c r="BV76" t="b">
        <f t="shared" si="102"/>
        <v>0</v>
      </c>
      <c r="BW76" t="b">
        <f t="shared" si="102"/>
        <v>0</v>
      </c>
      <c r="BX76" t="b">
        <f t="shared" si="102"/>
        <v>0</v>
      </c>
      <c r="BY76" t="b">
        <f t="shared" si="102"/>
        <v>0</v>
      </c>
      <c r="BZ76" t="b">
        <f t="shared" si="102"/>
        <v>0</v>
      </c>
      <c r="CA76" t="b">
        <f t="shared" si="102"/>
        <v>0</v>
      </c>
      <c r="CB76" t="b">
        <f t="shared" si="102"/>
        <v>0</v>
      </c>
      <c r="CC76" t="b">
        <f t="shared" si="103"/>
        <v>0</v>
      </c>
      <c r="CD76" t="b">
        <f t="shared" si="103"/>
        <v>0</v>
      </c>
      <c r="CE76" t="b">
        <f t="shared" si="103"/>
        <v>0</v>
      </c>
      <c r="CF76" t="b">
        <f t="shared" si="103"/>
        <v>0</v>
      </c>
      <c r="CG76" t="b">
        <f t="shared" si="103"/>
        <v>0</v>
      </c>
      <c r="CH76" t="b">
        <f t="shared" si="103"/>
        <v>0</v>
      </c>
      <c r="CI76" t="b">
        <f t="shared" si="103"/>
        <v>0</v>
      </c>
      <c r="CJ76" t="b">
        <f t="shared" si="103"/>
        <v>0</v>
      </c>
      <c r="CK76" t="b">
        <f t="shared" si="103"/>
        <v>0</v>
      </c>
      <c r="CL76" t="b">
        <f t="shared" si="103"/>
        <v>0</v>
      </c>
      <c r="CM76" t="b">
        <f t="shared" si="104"/>
        <v>0</v>
      </c>
      <c r="CN76" t="b">
        <f t="shared" si="104"/>
        <v>0</v>
      </c>
      <c r="CO76" t="b">
        <f t="shared" si="104"/>
        <v>0</v>
      </c>
      <c r="CP76" t="b">
        <f t="shared" si="104"/>
        <v>0</v>
      </c>
      <c r="CQ76" t="b">
        <f t="shared" si="104"/>
        <v>0</v>
      </c>
      <c r="CR76" t="b">
        <f t="shared" si="104"/>
        <v>0</v>
      </c>
      <c r="CS76" t="b">
        <f t="shared" si="104"/>
        <v>0</v>
      </c>
      <c r="CT76" t="b">
        <f t="shared" si="104"/>
        <v>0</v>
      </c>
      <c r="CU76" t="b">
        <f t="shared" si="104"/>
        <v>0</v>
      </c>
      <c r="CV76" t="b">
        <f t="shared" si="104"/>
        <v>0</v>
      </c>
      <c r="CW76" t="b">
        <f t="shared" si="105"/>
        <v>0</v>
      </c>
      <c r="CX76" t="b">
        <f t="shared" si="105"/>
        <v>0</v>
      </c>
      <c r="CY76" t="b">
        <f t="shared" si="105"/>
        <v>0</v>
      </c>
      <c r="CZ76" t="b">
        <f t="shared" si="105"/>
        <v>0</v>
      </c>
      <c r="DA76" t="b">
        <f t="shared" si="105"/>
        <v>0</v>
      </c>
      <c r="DB76" t="b">
        <f t="shared" si="105"/>
        <v>0</v>
      </c>
      <c r="DC76" t="b">
        <f t="shared" si="105"/>
        <v>0</v>
      </c>
      <c r="DD76" t="b">
        <f t="shared" si="105"/>
        <v>0</v>
      </c>
      <c r="DE76" t="b">
        <f t="shared" si="105"/>
        <v>0</v>
      </c>
      <c r="DF76" t="b">
        <f t="shared" si="105"/>
        <v>0</v>
      </c>
      <c r="DG76" t="b">
        <f t="shared" si="106"/>
        <v>0</v>
      </c>
      <c r="DH76" t="b">
        <f t="shared" si="106"/>
        <v>0</v>
      </c>
      <c r="DI76" t="b">
        <f t="shared" si="106"/>
        <v>0</v>
      </c>
      <c r="DJ76" t="b">
        <f t="shared" si="106"/>
        <v>0</v>
      </c>
      <c r="DK76" t="b">
        <f t="shared" si="106"/>
        <v>0</v>
      </c>
      <c r="DL76" t="b">
        <f t="shared" si="106"/>
        <v>0</v>
      </c>
      <c r="DM76" t="b">
        <f t="shared" si="106"/>
        <v>0</v>
      </c>
      <c r="DN76" t="b">
        <f t="shared" si="106"/>
        <v>0</v>
      </c>
      <c r="DO76" t="b">
        <f t="shared" si="106"/>
        <v>0</v>
      </c>
      <c r="DP76" t="b">
        <f t="shared" si="106"/>
        <v>0</v>
      </c>
      <c r="DQ76" t="b">
        <f t="shared" si="107"/>
        <v>0</v>
      </c>
      <c r="DR76" t="b">
        <f t="shared" si="107"/>
        <v>0</v>
      </c>
      <c r="DS76" t="b">
        <f t="shared" si="107"/>
        <v>0</v>
      </c>
      <c r="DT76" t="b">
        <f t="shared" si="107"/>
        <v>0</v>
      </c>
      <c r="DU76" t="b">
        <f t="shared" si="107"/>
        <v>0</v>
      </c>
      <c r="DV76" t="b">
        <f t="shared" si="107"/>
        <v>0</v>
      </c>
      <c r="DW76" t="b">
        <f t="shared" si="107"/>
        <v>0</v>
      </c>
      <c r="DX76" t="b">
        <f t="shared" si="107"/>
        <v>0</v>
      </c>
      <c r="DY76" t="b">
        <f t="shared" si="107"/>
        <v>0</v>
      </c>
      <c r="DZ76" t="b">
        <f t="shared" si="107"/>
        <v>0</v>
      </c>
      <c r="EA76" t="b">
        <f t="shared" si="108"/>
        <v>0</v>
      </c>
      <c r="EB76" t="b">
        <f t="shared" si="108"/>
        <v>0</v>
      </c>
      <c r="EC76" t="b">
        <f t="shared" si="108"/>
        <v>0</v>
      </c>
      <c r="ED76" t="b">
        <f t="shared" si="108"/>
        <v>0</v>
      </c>
      <c r="EE76" t="b">
        <f t="shared" si="108"/>
        <v>0</v>
      </c>
      <c r="EF76" t="b">
        <f t="shared" si="108"/>
        <v>0</v>
      </c>
      <c r="EG76" t="b">
        <f t="shared" si="108"/>
        <v>0</v>
      </c>
      <c r="EH76" t="b">
        <f t="shared" si="108"/>
        <v>0</v>
      </c>
      <c r="EI76" t="b">
        <f t="shared" si="108"/>
        <v>0</v>
      </c>
      <c r="EJ76" t="b">
        <f t="shared" si="108"/>
        <v>0</v>
      </c>
      <c r="EK76" t="b">
        <f t="shared" si="109"/>
        <v>0</v>
      </c>
      <c r="EL76" t="b">
        <f t="shared" si="109"/>
        <v>0</v>
      </c>
      <c r="EM76" t="b">
        <f t="shared" si="109"/>
        <v>0</v>
      </c>
      <c r="EN76" t="b">
        <f t="shared" si="109"/>
        <v>0</v>
      </c>
      <c r="EO76" t="b">
        <f t="shared" si="109"/>
        <v>0</v>
      </c>
      <c r="EP76" t="b">
        <f t="shared" si="109"/>
        <v>0</v>
      </c>
      <c r="EQ76" t="b">
        <f t="shared" si="109"/>
        <v>0</v>
      </c>
      <c r="ER76" t="b">
        <f t="shared" si="109"/>
        <v>0</v>
      </c>
      <c r="ES76" t="b">
        <f t="shared" si="109"/>
        <v>0</v>
      </c>
      <c r="ET76" t="b">
        <f t="shared" si="109"/>
        <v>0</v>
      </c>
      <c r="EU76" t="b">
        <f t="shared" si="109"/>
        <v>0</v>
      </c>
      <c r="EV76" t="b">
        <f t="shared" si="109"/>
        <v>0</v>
      </c>
      <c r="EW76" t="b">
        <f t="shared" si="109"/>
        <v>0</v>
      </c>
    </row>
    <row r="77" spans="1:153" ht="12.75">
      <c r="A77" t="s">
        <v>114</v>
      </c>
      <c r="B77">
        <v>0</v>
      </c>
      <c r="C77">
        <v>0</v>
      </c>
      <c r="D77">
        <v>1</v>
      </c>
      <c r="E77">
        <v>0</v>
      </c>
      <c r="F77">
        <f t="shared" si="88"/>
        <v>0</v>
      </c>
      <c r="G77">
        <f t="shared" si="89"/>
        <v>1</v>
      </c>
      <c r="H77">
        <f t="shared" si="90"/>
        <v>1</v>
      </c>
      <c r="I77">
        <f t="shared" si="91"/>
        <v>1</v>
      </c>
      <c r="J77" s="2">
        <f t="shared" si="92"/>
        <v>1</v>
      </c>
      <c r="K77" s="5">
        <f t="shared" si="98"/>
        <v>0.3529065777864915</v>
      </c>
      <c r="L77" s="5"/>
      <c r="M77" s="15"/>
      <c r="N77" s="17"/>
      <c r="O77" s="17"/>
      <c r="P77" s="17"/>
      <c r="Q77" s="17"/>
      <c r="R77" s="15"/>
      <c r="T77" t="s">
        <v>144</v>
      </c>
      <c r="U77" s="4">
        <f>Q93</f>
        <v>0.6025497160541944</v>
      </c>
      <c r="V77" s="3">
        <f>Q97</f>
        <v>68.41201062744554</v>
      </c>
      <c r="W77" s="4">
        <f>SQRT(U77*(1-U77)/V77)</f>
        <v>0.05916592676236386</v>
      </c>
      <c r="X77" s="4">
        <f>$X$23/V77</f>
        <v>0.056151590435187256</v>
      </c>
      <c r="Y77" s="4">
        <f>(U77+X77/2)/(1+X77)</f>
        <v>0.5970975350346618</v>
      </c>
      <c r="Z77" s="4">
        <f>$W$23*SQRT((U77*(1-U77)+X77/4)/V77)/(1+X77)</f>
        <v>0.1129697405668594</v>
      </c>
      <c r="AA77" s="4">
        <f>Y77-Z77</f>
        <v>0.4841277944678024</v>
      </c>
      <c r="AB77" s="4">
        <f>Y77+Z77</f>
        <v>0.7100672756015212</v>
      </c>
      <c r="AC77" s="4">
        <f>U77-AA77</f>
        <v>0.11842192158639198</v>
      </c>
      <c r="AD77" s="4">
        <f>AB77-U77</f>
        <v>0.10751755954732678</v>
      </c>
      <c r="AE77" t="s">
        <v>295</v>
      </c>
      <c r="AH77">
        <f t="shared" si="93"/>
        <v>0</v>
      </c>
      <c r="AI77">
        <f t="shared" si="99"/>
        <v>11</v>
      </c>
      <c r="AJ77">
        <f aca="true" t="shared" si="116" ref="AJ77:AU77">DL68</f>
        <v>0</v>
      </c>
      <c r="AK77">
        <f t="shared" si="116"/>
        <v>0</v>
      </c>
      <c r="AL77">
        <f t="shared" si="116"/>
        <v>0</v>
      </c>
      <c r="AM77">
        <f t="shared" si="116"/>
        <v>0</v>
      </c>
      <c r="AN77">
        <f t="shared" si="116"/>
        <v>0</v>
      </c>
      <c r="AO77">
        <f t="shared" si="116"/>
        <v>0</v>
      </c>
      <c r="AP77">
        <f t="shared" si="116"/>
        <v>0</v>
      </c>
      <c r="AQ77">
        <f t="shared" si="116"/>
        <v>0</v>
      </c>
      <c r="AR77">
        <f t="shared" si="116"/>
        <v>0</v>
      </c>
      <c r="AS77">
        <f t="shared" si="116"/>
        <v>0</v>
      </c>
      <c r="AT77">
        <f t="shared" si="116"/>
        <v>0</v>
      </c>
      <c r="AU77">
        <f t="shared" si="116"/>
        <v>0</v>
      </c>
      <c r="AY77" t="b">
        <f t="shared" si="100"/>
        <v>0</v>
      </c>
      <c r="AZ77" t="b">
        <f t="shared" si="100"/>
        <v>1</v>
      </c>
      <c r="BA77" t="b">
        <f t="shared" si="100"/>
        <v>0</v>
      </c>
      <c r="BB77" t="b">
        <f t="shared" si="100"/>
        <v>0</v>
      </c>
      <c r="BC77" t="b">
        <f t="shared" si="100"/>
        <v>0</v>
      </c>
      <c r="BD77" t="b">
        <f t="shared" si="100"/>
        <v>0</v>
      </c>
      <c r="BE77" t="b">
        <f t="shared" si="100"/>
        <v>0</v>
      </c>
      <c r="BF77" t="b">
        <f t="shared" si="100"/>
        <v>0</v>
      </c>
      <c r="BG77" t="b">
        <f t="shared" si="100"/>
        <v>0</v>
      </c>
      <c r="BH77" t="b">
        <f t="shared" si="100"/>
        <v>0</v>
      </c>
      <c r="BI77" t="b">
        <f t="shared" si="101"/>
        <v>0</v>
      </c>
      <c r="BJ77" t="b">
        <f t="shared" si="101"/>
        <v>0</v>
      </c>
      <c r="BK77" t="b">
        <f t="shared" si="101"/>
        <v>0</v>
      </c>
      <c r="BL77" t="b">
        <f t="shared" si="101"/>
        <v>0</v>
      </c>
      <c r="BM77" t="b">
        <f t="shared" si="101"/>
        <v>0</v>
      </c>
      <c r="BN77" t="b">
        <f t="shared" si="101"/>
        <v>0</v>
      </c>
      <c r="BO77" t="b">
        <f t="shared" si="101"/>
        <v>0</v>
      </c>
      <c r="BP77" t="b">
        <f t="shared" si="101"/>
        <v>0</v>
      </c>
      <c r="BQ77" t="b">
        <f t="shared" si="101"/>
        <v>0</v>
      </c>
      <c r="BR77" t="b">
        <f t="shared" si="101"/>
        <v>0</v>
      </c>
      <c r="BS77" t="b">
        <f t="shared" si="102"/>
        <v>0</v>
      </c>
      <c r="BT77" t="b">
        <f t="shared" si="102"/>
        <v>0</v>
      </c>
      <c r="BU77" t="b">
        <f t="shared" si="102"/>
        <v>0</v>
      </c>
      <c r="BV77" t="b">
        <f t="shared" si="102"/>
        <v>0</v>
      </c>
      <c r="BW77" t="b">
        <f t="shared" si="102"/>
        <v>0</v>
      </c>
      <c r="BX77" t="b">
        <f t="shared" si="102"/>
        <v>0</v>
      </c>
      <c r="BY77" t="b">
        <f t="shared" si="102"/>
        <v>0</v>
      </c>
      <c r="BZ77" t="b">
        <f t="shared" si="102"/>
        <v>0</v>
      </c>
      <c r="CA77" t="b">
        <f t="shared" si="102"/>
        <v>0</v>
      </c>
      <c r="CB77" t="b">
        <f t="shared" si="102"/>
        <v>0</v>
      </c>
      <c r="CC77" t="b">
        <f t="shared" si="103"/>
        <v>0</v>
      </c>
      <c r="CD77" t="b">
        <f t="shared" si="103"/>
        <v>0</v>
      </c>
      <c r="CE77" t="b">
        <f t="shared" si="103"/>
        <v>0</v>
      </c>
      <c r="CF77" t="b">
        <f t="shared" si="103"/>
        <v>0</v>
      </c>
      <c r="CG77" t="b">
        <f t="shared" si="103"/>
        <v>0</v>
      </c>
      <c r="CH77" t="b">
        <f t="shared" si="103"/>
        <v>0</v>
      </c>
      <c r="CI77" t="b">
        <f t="shared" si="103"/>
        <v>0</v>
      </c>
      <c r="CJ77" t="b">
        <f t="shared" si="103"/>
        <v>0</v>
      </c>
      <c r="CK77" t="b">
        <f t="shared" si="103"/>
        <v>0</v>
      </c>
      <c r="CL77" t="b">
        <f t="shared" si="103"/>
        <v>0</v>
      </c>
      <c r="CM77" t="b">
        <f t="shared" si="104"/>
        <v>0</v>
      </c>
      <c r="CN77" t="b">
        <f t="shared" si="104"/>
        <v>0</v>
      </c>
      <c r="CO77" t="b">
        <f t="shared" si="104"/>
        <v>0</v>
      </c>
      <c r="CP77" t="b">
        <f t="shared" si="104"/>
        <v>0</v>
      </c>
      <c r="CQ77" t="b">
        <f t="shared" si="104"/>
        <v>0</v>
      </c>
      <c r="CR77" t="b">
        <f t="shared" si="104"/>
        <v>0</v>
      </c>
      <c r="CS77" t="b">
        <f t="shared" si="104"/>
        <v>0</v>
      </c>
      <c r="CT77" t="b">
        <f t="shared" si="104"/>
        <v>0</v>
      </c>
      <c r="CU77" t="b">
        <f t="shared" si="104"/>
        <v>0</v>
      </c>
      <c r="CV77" t="b">
        <f t="shared" si="104"/>
        <v>0</v>
      </c>
      <c r="CW77" t="b">
        <f t="shared" si="105"/>
        <v>0</v>
      </c>
      <c r="CX77" t="b">
        <f t="shared" si="105"/>
        <v>0</v>
      </c>
      <c r="CY77" t="b">
        <f t="shared" si="105"/>
        <v>0</v>
      </c>
      <c r="CZ77" t="b">
        <f t="shared" si="105"/>
        <v>0</v>
      </c>
      <c r="DA77" t="b">
        <f t="shared" si="105"/>
        <v>0</v>
      </c>
      <c r="DB77" t="b">
        <f t="shared" si="105"/>
        <v>0</v>
      </c>
      <c r="DC77" t="b">
        <f t="shared" si="105"/>
        <v>0</v>
      </c>
      <c r="DD77" t="b">
        <f t="shared" si="105"/>
        <v>0</v>
      </c>
      <c r="DE77" t="b">
        <f t="shared" si="105"/>
        <v>0</v>
      </c>
      <c r="DF77" t="b">
        <f t="shared" si="105"/>
        <v>0</v>
      </c>
      <c r="DG77" t="b">
        <f t="shared" si="106"/>
        <v>0</v>
      </c>
      <c r="DH77" t="b">
        <f t="shared" si="106"/>
        <v>0</v>
      </c>
      <c r="DI77" t="b">
        <f t="shared" si="106"/>
        <v>0</v>
      </c>
      <c r="DJ77" t="b">
        <f t="shared" si="106"/>
        <v>0</v>
      </c>
      <c r="DK77" t="b">
        <f t="shared" si="106"/>
        <v>0</v>
      </c>
      <c r="DL77" t="b">
        <f t="shared" si="106"/>
        <v>0</v>
      </c>
      <c r="DM77" t="b">
        <f t="shared" si="106"/>
        <v>0</v>
      </c>
      <c r="DN77" t="b">
        <f t="shared" si="106"/>
        <v>0</v>
      </c>
      <c r="DO77" t="b">
        <f t="shared" si="106"/>
        <v>0</v>
      </c>
      <c r="DP77" t="b">
        <f t="shared" si="106"/>
        <v>0</v>
      </c>
      <c r="DQ77" t="b">
        <f t="shared" si="107"/>
        <v>0</v>
      </c>
      <c r="DR77" t="b">
        <f t="shared" si="107"/>
        <v>0</v>
      </c>
      <c r="DS77" t="b">
        <f t="shared" si="107"/>
        <v>0</v>
      </c>
      <c r="DT77" t="b">
        <f t="shared" si="107"/>
        <v>0</v>
      </c>
      <c r="DU77" t="b">
        <f t="shared" si="107"/>
        <v>0</v>
      </c>
      <c r="DV77" t="b">
        <f t="shared" si="107"/>
        <v>0</v>
      </c>
      <c r="DW77" t="b">
        <f t="shared" si="107"/>
        <v>0</v>
      </c>
      <c r="DX77" t="b">
        <f t="shared" si="107"/>
        <v>0</v>
      </c>
      <c r="DY77" t="b">
        <f t="shared" si="107"/>
        <v>0</v>
      </c>
      <c r="DZ77" t="b">
        <f t="shared" si="107"/>
        <v>0</v>
      </c>
      <c r="EA77" t="b">
        <f t="shared" si="108"/>
        <v>0</v>
      </c>
      <c r="EB77" t="b">
        <f t="shared" si="108"/>
        <v>0</v>
      </c>
      <c r="EC77" t="b">
        <f t="shared" si="108"/>
        <v>0</v>
      </c>
      <c r="ED77" t="b">
        <f t="shared" si="108"/>
        <v>0</v>
      </c>
      <c r="EE77" t="b">
        <f t="shared" si="108"/>
        <v>0</v>
      </c>
      <c r="EF77" t="b">
        <f t="shared" si="108"/>
        <v>0</v>
      </c>
      <c r="EG77" t="b">
        <f t="shared" si="108"/>
        <v>0</v>
      </c>
      <c r="EH77" t="b">
        <f t="shared" si="108"/>
        <v>0</v>
      </c>
      <c r="EI77" t="b">
        <f t="shared" si="108"/>
        <v>0</v>
      </c>
      <c r="EJ77" t="b">
        <f t="shared" si="108"/>
        <v>0</v>
      </c>
      <c r="EK77" t="b">
        <f t="shared" si="109"/>
        <v>0</v>
      </c>
      <c r="EL77" t="b">
        <f t="shared" si="109"/>
        <v>0</v>
      </c>
      <c r="EM77" t="b">
        <f t="shared" si="109"/>
        <v>0</v>
      </c>
      <c r="EN77" t="b">
        <f t="shared" si="109"/>
        <v>0</v>
      </c>
      <c r="EO77" t="b">
        <f t="shared" si="109"/>
        <v>0</v>
      </c>
      <c r="EP77" t="b">
        <f t="shared" si="109"/>
        <v>0</v>
      </c>
      <c r="EQ77" t="b">
        <f t="shared" si="109"/>
        <v>0</v>
      </c>
      <c r="ER77" t="b">
        <f t="shared" si="109"/>
        <v>0</v>
      </c>
      <c r="ES77" t="b">
        <f t="shared" si="109"/>
        <v>0</v>
      </c>
      <c r="ET77" t="b">
        <f t="shared" si="109"/>
        <v>0</v>
      </c>
      <c r="EU77" t="b">
        <f t="shared" si="109"/>
        <v>0</v>
      </c>
      <c r="EV77" t="b">
        <f t="shared" si="109"/>
        <v>0</v>
      </c>
      <c r="EW77" t="b">
        <f t="shared" si="109"/>
        <v>0</v>
      </c>
    </row>
    <row r="78" spans="1:153" ht="12.75">
      <c r="A78" s="10" t="s">
        <v>63</v>
      </c>
      <c r="B78" s="10">
        <v>0</v>
      </c>
      <c r="C78" s="10">
        <v>0</v>
      </c>
      <c r="D78" s="10">
        <v>2</v>
      </c>
      <c r="E78" s="10">
        <v>0</v>
      </c>
      <c r="F78" s="10">
        <f t="shared" si="88"/>
        <v>0</v>
      </c>
      <c r="G78" s="10">
        <f t="shared" si="89"/>
        <v>2</v>
      </c>
      <c r="H78" s="10">
        <f t="shared" si="90"/>
        <v>2</v>
      </c>
      <c r="I78" s="10">
        <f t="shared" si="91"/>
        <v>1</v>
      </c>
      <c r="J78" s="10">
        <f t="shared" si="92"/>
        <v>1</v>
      </c>
      <c r="K78" s="5">
        <f t="shared" si="98"/>
        <v>0.705813155572983</v>
      </c>
      <c r="L78" s="8">
        <f aca="true" t="shared" si="117" ref="L78:L120">H78*(I78-$P$93)^2</f>
        <v>0.3326363097281607</v>
      </c>
      <c r="M78" s="15"/>
      <c r="N78" s="22" t="s">
        <v>143</v>
      </c>
      <c r="O78" s="19"/>
      <c r="P78" s="17"/>
      <c r="Q78" s="17"/>
      <c r="R78" s="15"/>
      <c r="U78" s="32">
        <f>subtexts!P72</f>
        <v>0.5923112302501787</v>
      </c>
      <c r="V78" s="33">
        <f>subtexts!P76</f>
        <v>86.38349389920188</v>
      </c>
      <c r="W78" s="32">
        <f>SQRT(U78*(1-U78)/V78)</f>
        <v>0.0528717852480909</v>
      </c>
      <c r="X78" s="32">
        <f>$X$23/V78</f>
        <v>0.04446964377340949</v>
      </c>
      <c r="Y78" s="32">
        <f>(U78+X78/2)/(1+X78)</f>
        <v>0.5883809604237814</v>
      </c>
      <c r="Z78" s="32">
        <f>$W$23*SQRT((U78*(1-U78)+X78/4)/V78)/(1+X78)</f>
        <v>0.10147271453403403</v>
      </c>
      <c r="AA78" s="32">
        <f>Y78-Z78</f>
        <v>0.48690824588974735</v>
      </c>
      <c r="AB78" s="32">
        <f>Y78+Z78</f>
        <v>0.6898536749578155</v>
      </c>
      <c r="AC78" s="32">
        <f>U78-AA78</f>
        <v>0.10540298436043138</v>
      </c>
      <c r="AD78" s="32">
        <f>AB78-U78</f>
        <v>0.09754244470763673</v>
      </c>
      <c r="AE78" s="34" t="s">
        <v>293</v>
      </c>
      <c r="AH78">
        <f t="shared" si="93"/>
        <v>0</v>
      </c>
      <c r="AI78">
        <f t="shared" si="99"/>
        <v>12</v>
      </c>
      <c r="AJ78">
        <f aca="true" t="shared" si="118" ref="AJ78:AV78">DX68</f>
        <v>0</v>
      </c>
      <c r="AK78">
        <f t="shared" si="118"/>
        <v>0</v>
      </c>
      <c r="AL78">
        <f t="shared" si="118"/>
        <v>0</v>
      </c>
      <c r="AM78">
        <f t="shared" si="118"/>
        <v>0</v>
      </c>
      <c r="AN78">
        <f t="shared" si="118"/>
        <v>0</v>
      </c>
      <c r="AO78">
        <f t="shared" si="118"/>
        <v>0</v>
      </c>
      <c r="AP78">
        <f t="shared" si="118"/>
        <v>0</v>
      </c>
      <c r="AQ78">
        <f t="shared" si="118"/>
        <v>0</v>
      </c>
      <c r="AR78">
        <f t="shared" si="118"/>
        <v>0</v>
      </c>
      <c r="AS78">
        <f t="shared" si="118"/>
        <v>0</v>
      </c>
      <c r="AT78">
        <f t="shared" si="118"/>
        <v>0</v>
      </c>
      <c r="AU78">
        <f t="shared" si="118"/>
        <v>0</v>
      </c>
      <c r="AV78">
        <f t="shared" si="118"/>
        <v>0</v>
      </c>
      <c r="AY78" t="b">
        <f t="shared" si="100"/>
        <v>0</v>
      </c>
      <c r="AZ78" t="b">
        <f t="shared" si="100"/>
        <v>0</v>
      </c>
      <c r="BA78" t="b">
        <f t="shared" si="100"/>
        <v>0</v>
      </c>
      <c r="BB78" t="b">
        <f t="shared" si="100"/>
        <v>0</v>
      </c>
      <c r="BC78" t="b">
        <f t="shared" si="100"/>
        <v>1</v>
      </c>
      <c r="BD78" t="b">
        <f t="shared" si="100"/>
        <v>0</v>
      </c>
      <c r="BE78" t="b">
        <f t="shared" si="100"/>
        <v>0</v>
      </c>
      <c r="BF78" t="b">
        <f t="shared" si="100"/>
        <v>0</v>
      </c>
      <c r="BG78" t="b">
        <f t="shared" si="100"/>
        <v>0</v>
      </c>
      <c r="BH78" t="b">
        <f t="shared" si="100"/>
        <v>0</v>
      </c>
      <c r="BI78" t="b">
        <f t="shared" si="101"/>
        <v>0</v>
      </c>
      <c r="BJ78" t="b">
        <f t="shared" si="101"/>
        <v>0</v>
      </c>
      <c r="BK78" t="b">
        <f t="shared" si="101"/>
        <v>0</v>
      </c>
      <c r="BL78" t="b">
        <f t="shared" si="101"/>
        <v>0</v>
      </c>
      <c r="BM78" t="b">
        <f t="shared" si="101"/>
        <v>0</v>
      </c>
      <c r="BN78" t="b">
        <f t="shared" si="101"/>
        <v>0</v>
      </c>
      <c r="BO78" t="b">
        <f t="shared" si="101"/>
        <v>0</v>
      </c>
      <c r="BP78" t="b">
        <f t="shared" si="101"/>
        <v>0</v>
      </c>
      <c r="BQ78" t="b">
        <f t="shared" si="101"/>
        <v>0</v>
      </c>
      <c r="BR78" t="b">
        <f t="shared" si="101"/>
        <v>0</v>
      </c>
      <c r="BS78" t="b">
        <f t="shared" si="102"/>
        <v>0</v>
      </c>
      <c r="BT78" t="b">
        <f t="shared" si="102"/>
        <v>0</v>
      </c>
      <c r="BU78" t="b">
        <f t="shared" si="102"/>
        <v>0</v>
      </c>
      <c r="BV78" t="b">
        <f t="shared" si="102"/>
        <v>0</v>
      </c>
      <c r="BW78" t="b">
        <f t="shared" si="102"/>
        <v>0</v>
      </c>
      <c r="BX78" t="b">
        <f t="shared" si="102"/>
        <v>0</v>
      </c>
      <c r="BY78" t="b">
        <f t="shared" si="102"/>
        <v>0</v>
      </c>
      <c r="BZ78" t="b">
        <f t="shared" si="102"/>
        <v>0</v>
      </c>
      <c r="CA78" t="b">
        <f t="shared" si="102"/>
        <v>0</v>
      </c>
      <c r="CB78" t="b">
        <f t="shared" si="102"/>
        <v>0</v>
      </c>
      <c r="CC78" t="b">
        <f t="shared" si="103"/>
        <v>0</v>
      </c>
      <c r="CD78" t="b">
        <f t="shared" si="103"/>
        <v>0</v>
      </c>
      <c r="CE78" t="b">
        <f t="shared" si="103"/>
        <v>0</v>
      </c>
      <c r="CF78" t="b">
        <f t="shared" si="103"/>
        <v>0</v>
      </c>
      <c r="CG78" t="b">
        <f t="shared" si="103"/>
        <v>0</v>
      </c>
      <c r="CH78" t="b">
        <f t="shared" si="103"/>
        <v>0</v>
      </c>
      <c r="CI78" t="b">
        <f t="shared" si="103"/>
        <v>0</v>
      </c>
      <c r="CJ78" t="b">
        <f t="shared" si="103"/>
        <v>0</v>
      </c>
      <c r="CK78" t="b">
        <f t="shared" si="103"/>
        <v>0</v>
      </c>
      <c r="CL78" t="b">
        <f t="shared" si="103"/>
        <v>0</v>
      </c>
      <c r="CM78" t="b">
        <f t="shared" si="104"/>
        <v>0</v>
      </c>
      <c r="CN78" t="b">
        <f t="shared" si="104"/>
        <v>0</v>
      </c>
      <c r="CO78" t="b">
        <f t="shared" si="104"/>
        <v>0</v>
      </c>
      <c r="CP78" t="b">
        <f t="shared" si="104"/>
        <v>0</v>
      </c>
      <c r="CQ78" t="b">
        <f t="shared" si="104"/>
        <v>0</v>
      </c>
      <c r="CR78" t="b">
        <f t="shared" si="104"/>
        <v>0</v>
      </c>
      <c r="CS78" t="b">
        <f t="shared" si="104"/>
        <v>0</v>
      </c>
      <c r="CT78" t="b">
        <f t="shared" si="104"/>
        <v>0</v>
      </c>
      <c r="CU78" t="b">
        <f t="shared" si="104"/>
        <v>0</v>
      </c>
      <c r="CV78" t="b">
        <f t="shared" si="104"/>
        <v>0</v>
      </c>
      <c r="CW78" t="b">
        <f t="shared" si="105"/>
        <v>0</v>
      </c>
      <c r="CX78" t="b">
        <f t="shared" si="105"/>
        <v>0</v>
      </c>
      <c r="CY78" t="b">
        <f t="shared" si="105"/>
        <v>0</v>
      </c>
      <c r="CZ78" t="b">
        <f t="shared" si="105"/>
        <v>0</v>
      </c>
      <c r="DA78" t="b">
        <f t="shared" si="105"/>
        <v>0</v>
      </c>
      <c r="DB78" t="b">
        <f t="shared" si="105"/>
        <v>0</v>
      </c>
      <c r="DC78" t="b">
        <f t="shared" si="105"/>
        <v>0</v>
      </c>
      <c r="DD78" t="b">
        <f t="shared" si="105"/>
        <v>0</v>
      </c>
      <c r="DE78" t="b">
        <f t="shared" si="105"/>
        <v>0</v>
      </c>
      <c r="DF78" t="b">
        <f t="shared" si="105"/>
        <v>0</v>
      </c>
      <c r="DG78" t="b">
        <f t="shared" si="106"/>
        <v>0</v>
      </c>
      <c r="DH78" t="b">
        <f t="shared" si="106"/>
        <v>0</v>
      </c>
      <c r="DI78" t="b">
        <f t="shared" si="106"/>
        <v>0</v>
      </c>
      <c r="DJ78" t="b">
        <f t="shared" si="106"/>
        <v>0</v>
      </c>
      <c r="DK78" t="b">
        <f t="shared" si="106"/>
        <v>0</v>
      </c>
      <c r="DL78" t="b">
        <f t="shared" si="106"/>
        <v>0</v>
      </c>
      <c r="DM78" t="b">
        <f t="shared" si="106"/>
        <v>0</v>
      </c>
      <c r="DN78" t="b">
        <f t="shared" si="106"/>
        <v>0</v>
      </c>
      <c r="DO78" t="b">
        <f t="shared" si="106"/>
        <v>0</v>
      </c>
      <c r="DP78" t="b">
        <f t="shared" si="106"/>
        <v>0</v>
      </c>
      <c r="DQ78" t="b">
        <f t="shared" si="107"/>
        <v>0</v>
      </c>
      <c r="DR78" t="b">
        <f t="shared" si="107"/>
        <v>0</v>
      </c>
      <c r="DS78" t="b">
        <f t="shared" si="107"/>
        <v>0</v>
      </c>
      <c r="DT78" t="b">
        <f t="shared" si="107"/>
        <v>0</v>
      </c>
      <c r="DU78" t="b">
        <f t="shared" si="107"/>
        <v>0</v>
      </c>
      <c r="DV78" t="b">
        <f t="shared" si="107"/>
        <v>0</v>
      </c>
      <c r="DW78" t="b">
        <f t="shared" si="107"/>
        <v>0</v>
      </c>
      <c r="DX78" t="b">
        <f t="shared" si="107"/>
        <v>0</v>
      </c>
      <c r="DY78" t="b">
        <f t="shared" si="107"/>
        <v>0</v>
      </c>
      <c r="DZ78" t="b">
        <f t="shared" si="107"/>
        <v>0</v>
      </c>
      <c r="EA78" t="b">
        <f t="shared" si="108"/>
        <v>0</v>
      </c>
      <c r="EB78" t="b">
        <f t="shared" si="108"/>
        <v>0</v>
      </c>
      <c r="EC78" t="b">
        <f t="shared" si="108"/>
        <v>0</v>
      </c>
      <c r="ED78" t="b">
        <f t="shared" si="108"/>
        <v>0</v>
      </c>
      <c r="EE78" t="b">
        <f t="shared" si="108"/>
        <v>0</v>
      </c>
      <c r="EF78" t="b">
        <f t="shared" si="108"/>
        <v>0</v>
      </c>
      <c r="EG78" t="b">
        <f t="shared" si="108"/>
        <v>0</v>
      </c>
      <c r="EH78" t="b">
        <f t="shared" si="108"/>
        <v>0</v>
      </c>
      <c r="EI78" t="b">
        <f t="shared" si="108"/>
        <v>0</v>
      </c>
      <c r="EJ78" t="b">
        <f t="shared" si="108"/>
        <v>0</v>
      </c>
      <c r="EK78" t="b">
        <f t="shared" si="109"/>
        <v>0</v>
      </c>
      <c r="EL78" t="b">
        <f t="shared" si="109"/>
        <v>0</v>
      </c>
      <c r="EM78" t="b">
        <f t="shared" si="109"/>
        <v>0</v>
      </c>
      <c r="EN78" t="b">
        <f t="shared" si="109"/>
        <v>0</v>
      </c>
      <c r="EO78" t="b">
        <f t="shared" si="109"/>
        <v>0</v>
      </c>
      <c r="EP78" t="b">
        <f t="shared" si="109"/>
        <v>0</v>
      </c>
      <c r="EQ78" t="b">
        <f t="shared" si="109"/>
        <v>0</v>
      </c>
      <c r="ER78" t="b">
        <f t="shared" si="109"/>
        <v>0</v>
      </c>
      <c r="ES78" t="b">
        <f t="shared" si="109"/>
        <v>0</v>
      </c>
      <c r="ET78" t="b">
        <f t="shared" si="109"/>
        <v>0</v>
      </c>
      <c r="EU78" t="b">
        <f t="shared" si="109"/>
        <v>0</v>
      </c>
      <c r="EV78" t="b">
        <f t="shared" si="109"/>
        <v>0</v>
      </c>
      <c r="EW78" t="b">
        <f t="shared" si="109"/>
        <v>0</v>
      </c>
    </row>
    <row r="79" spans="1:153" ht="12.75">
      <c r="A79" s="10" t="s">
        <v>69</v>
      </c>
      <c r="B79" s="10">
        <v>0</v>
      </c>
      <c r="C79" s="10">
        <v>0</v>
      </c>
      <c r="D79" s="10">
        <v>2</v>
      </c>
      <c r="E79" s="10">
        <v>0</v>
      </c>
      <c r="F79" s="10">
        <f t="shared" si="88"/>
        <v>0</v>
      </c>
      <c r="G79" s="10">
        <f t="shared" si="89"/>
        <v>2</v>
      </c>
      <c r="H79" s="10">
        <f t="shared" si="90"/>
        <v>2</v>
      </c>
      <c r="I79" s="10">
        <f t="shared" si="91"/>
        <v>1</v>
      </c>
      <c r="J79" s="10">
        <f t="shared" si="92"/>
        <v>1</v>
      </c>
      <c r="K79" s="5">
        <f t="shared" si="98"/>
        <v>0.705813155572983</v>
      </c>
      <c r="L79" s="8">
        <f t="shared" si="117"/>
        <v>0.3326363097281607</v>
      </c>
      <c r="M79" s="15"/>
      <c r="N79" s="14" t="s">
        <v>139</v>
      </c>
      <c r="O79" s="16">
        <f>V71-O71</f>
        <v>43</v>
      </c>
      <c r="P79" s="17"/>
      <c r="Q79" s="17"/>
      <c r="R79" s="15"/>
      <c r="U79" s="4"/>
      <c r="V79" s="3"/>
      <c r="W79" s="4"/>
      <c r="X79" s="4"/>
      <c r="Y79" s="4"/>
      <c r="Z79" s="4"/>
      <c r="AA79" s="4"/>
      <c r="AB79" s="4"/>
      <c r="AC79" s="4"/>
      <c r="AD79" s="4"/>
      <c r="AH79">
        <f t="shared" si="93"/>
        <v>1</v>
      </c>
      <c r="AI79">
        <f t="shared" si="99"/>
        <v>13</v>
      </c>
      <c r="AJ79">
        <f aca="true" t="shared" si="119" ref="AJ79:AW79">EK68</f>
        <v>0</v>
      </c>
      <c r="AK79">
        <f t="shared" si="119"/>
        <v>0</v>
      </c>
      <c r="AL79">
        <f t="shared" si="119"/>
        <v>0</v>
      </c>
      <c r="AM79">
        <f t="shared" si="119"/>
        <v>0</v>
      </c>
      <c r="AN79">
        <f t="shared" si="119"/>
        <v>0</v>
      </c>
      <c r="AO79">
        <f t="shared" si="119"/>
        <v>0</v>
      </c>
      <c r="AP79">
        <f t="shared" si="119"/>
        <v>0</v>
      </c>
      <c r="AQ79">
        <f t="shared" si="119"/>
        <v>0</v>
      </c>
      <c r="AR79">
        <f t="shared" si="119"/>
        <v>1</v>
      </c>
      <c r="AS79">
        <f t="shared" si="119"/>
        <v>0</v>
      </c>
      <c r="AT79">
        <f t="shared" si="119"/>
        <v>0</v>
      </c>
      <c r="AU79">
        <f t="shared" si="119"/>
        <v>0</v>
      </c>
      <c r="AV79">
        <f t="shared" si="119"/>
        <v>0</v>
      </c>
      <c r="AW79">
        <f t="shared" si="119"/>
        <v>0</v>
      </c>
      <c r="AY79" t="b">
        <f aca="true" t="shared" si="120" ref="AY79:BH88">AND($H79=AY$66,$G79=AY$67)</f>
        <v>0</v>
      </c>
      <c r="AZ79" t="b">
        <f t="shared" si="120"/>
        <v>0</v>
      </c>
      <c r="BA79" t="b">
        <f t="shared" si="120"/>
        <v>0</v>
      </c>
      <c r="BB79" t="b">
        <f t="shared" si="120"/>
        <v>0</v>
      </c>
      <c r="BC79" t="b">
        <f t="shared" si="120"/>
        <v>1</v>
      </c>
      <c r="BD79" t="b">
        <f t="shared" si="120"/>
        <v>0</v>
      </c>
      <c r="BE79" t="b">
        <f t="shared" si="120"/>
        <v>0</v>
      </c>
      <c r="BF79" t="b">
        <f t="shared" si="120"/>
        <v>0</v>
      </c>
      <c r="BG79" t="b">
        <f t="shared" si="120"/>
        <v>0</v>
      </c>
      <c r="BH79" t="b">
        <f t="shared" si="120"/>
        <v>0</v>
      </c>
      <c r="BI79" t="b">
        <f aca="true" t="shared" si="121" ref="BI79:BR88">AND($H79=BI$66,$G79=BI$67)</f>
        <v>0</v>
      </c>
      <c r="BJ79" t="b">
        <f t="shared" si="121"/>
        <v>0</v>
      </c>
      <c r="BK79" t="b">
        <f t="shared" si="121"/>
        <v>0</v>
      </c>
      <c r="BL79" t="b">
        <f t="shared" si="121"/>
        <v>0</v>
      </c>
      <c r="BM79" t="b">
        <f t="shared" si="121"/>
        <v>0</v>
      </c>
      <c r="BN79" t="b">
        <f t="shared" si="121"/>
        <v>0</v>
      </c>
      <c r="BO79" t="b">
        <f t="shared" si="121"/>
        <v>0</v>
      </c>
      <c r="BP79" t="b">
        <f t="shared" si="121"/>
        <v>0</v>
      </c>
      <c r="BQ79" t="b">
        <f t="shared" si="121"/>
        <v>0</v>
      </c>
      <c r="BR79" t="b">
        <f t="shared" si="121"/>
        <v>0</v>
      </c>
      <c r="BS79" t="b">
        <f aca="true" t="shared" si="122" ref="BS79:CB88">AND($H79=BS$66,$G79=BS$67)</f>
        <v>0</v>
      </c>
      <c r="BT79" t="b">
        <f t="shared" si="122"/>
        <v>0</v>
      </c>
      <c r="BU79" t="b">
        <f t="shared" si="122"/>
        <v>0</v>
      </c>
      <c r="BV79" t="b">
        <f t="shared" si="122"/>
        <v>0</v>
      </c>
      <c r="BW79" t="b">
        <f t="shared" si="122"/>
        <v>0</v>
      </c>
      <c r="BX79" t="b">
        <f t="shared" si="122"/>
        <v>0</v>
      </c>
      <c r="BY79" t="b">
        <f t="shared" si="122"/>
        <v>0</v>
      </c>
      <c r="BZ79" t="b">
        <f t="shared" si="122"/>
        <v>0</v>
      </c>
      <c r="CA79" t="b">
        <f t="shared" si="122"/>
        <v>0</v>
      </c>
      <c r="CB79" t="b">
        <f t="shared" si="122"/>
        <v>0</v>
      </c>
      <c r="CC79" t="b">
        <f aca="true" t="shared" si="123" ref="CC79:CL88">AND($H79=CC$66,$G79=CC$67)</f>
        <v>0</v>
      </c>
      <c r="CD79" t="b">
        <f t="shared" si="123"/>
        <v>0</v>
      </c>
      <c r="CE79" t="b">
        <f t="shared" si="123"/>
        <v>0</v>
      </c>
      <c r="CF79" t="b">
        <f t="shared" si="123"/>
        <v>0</v>
      </c>
      <c r="CG79" t="b">
        <f t="shared" si="123"/>
        <v>0</v>
      </c>
      <c r="CH79" t="b">
        <f t="shared" si="123"/>
        <v>0</v>
      </c>
      <c r="CI79" t="b">
        <f t="shared" si="123"/>
        <v>0</v>
      </c>
      <c r="CJ79" t="b">
        <f t="shared" si="123"/>
        <v>0</v>
      </c>
      <c r="CK79" t="b">
        <f t="shared" si="123"/>
        <v>0</v>
      </c>
      <c r="CL79" t="b">
        <f t="shared" si="123"/>
        <v>0</v>
      </c>
      <c r="CM79" t="b">
        <f aca="true" t="shared" si="124" ref="CM79:CV88">AND($H79=CM$66,$G79=CM$67)</f>
        <v>0</v>
      </c>
      <c r="CN79" t="b">
        <f t="shared" si="124"/>
        <v>0</v>
      </c>
      <c r="CO79" t="b">
        <f t="shared" si="124"/>
        <v>0</v>
      </c>
      <c r="CP79" t="b">
        <f t="shared" si="124"/>
        <v>0</v>
      </c>
      <c r="CQ79" t="b">
        <f t="shared" si="124"/>
        <v>0</v>
      </c>
      <c r="CR79" t="b">
        <f t="shared" si="124"/>
        <v>0</v>
      </c>
      <c r="CS79" t="b">
        <f t="shared" si="124"/>
        <v>0</v>
      </c>
      <c r="CT79" t="b">
        <f t="shared" si="124"/>
        <v>0</v>
      </c>
      <c r="CU79" t="b">
        <f t="shared" si="124"/>
        <v>0</v>
      </c>
      <c r="CV79" t="b">
        <f t="shared" si="124"/>
        <v>0</v>
      </c>
      <c r="CW79" t="b">
        <f aca="true" t="shared" si="125" ref="CW79:DF88">AND($H79=CW$66,$G79=CW$67)</f>
        <v>0</v>
      </c>
      <c r="CX79" t="b">
        <f t="shared" si="125"/>
        <v>0</v>
      </c>
      <c r="CY79" t="b">
        <f t="shared" si="125"/>
        <v>0</v>
      </c>
      <c r="CZ79" t="b">
        <f t="shared" si="125"/>
        <v>0</v>
      </c>
      <c r="DA79" t="b">
        <f t="shared" si="125"/>
        <v>0</v>
      </c>
      <c r="DB79" t="b">
        <f t="shared" si="125"/>
        <v>0</v>
      </c>
      <c r="DC79" t="b">
        <f t="shared" si="125"/>
        <v>0</v>
      </c>
      <c r="DD79" t="b">
        <f t="shared" si="125"/>
        <v>0</v>
      </c>
      <c r="DE79" t="b">
        <f t="shared" si="125"/>
        <v>0</v>
      </c>
      <c r="DF79" t="b">
        <f t="shared" si="125"/>
        <v>0</v>
      </c>
      <c r="DG79" t="b">
        <f aca="true" t="shared" si="126" ref="DG79:DP88">AND($H79=DG$66,$G79=DG$67)</f>
        <v>0</v>
      </c>
      <c r="DH79" t="b">
        <f t="shared" si="126"/>
        <v>0</v>
      </c>
      <c r="DI79" t="b">
        <f t="shared" si="126"/>
        <v>0</v>
      </c>
      <c r="DJ79" t="b">
        <f t="shared" si="126"/>
        <v>0</v>
      </c>
      <c r="DK79" t="b">
        <f t="shared" si="126"/>
        <v>0</v>
      </c>
      <c r="DL79" t="b">
        <f t="shared" si="126"/>
        <v>0</v>
      </c>
      <c r="DM79" t="b">
        <f t="shared" si="126"/>
        <v>0</v>
      </c>
      <c r="DN79" t="b">
        <f t="shared" si="126"/>
        <v>0</v>
      </c>
      <c r="DO79" t="b">
        <f t="shared" si="126"/>
        <v>0</v>
      </c>
      <c r="DP79" t="b">
        <f t="shared" si="126"/>
        <v>0</v>
      </c>
      <c r="DQ79" t="b">
        <f aca="true" t="shared" si="127" ref="DQ79:DZ88">AND($H79=DQ$66,$G79=DQ$67)</f>
        <v>0</v>
      </c>
      <c r="DR79" t="b">
        <f t="shared" si="127"/>
        <v>0</v>
      </c>
      <c r="DS79" t="b">
        <f t="shared" si="127"/>
        <v>0</v>
      </c>
      <c r="DT79" t="b">
        <f t="shared" si="127"/>
        <v>0</v>
      </c>
      <c r="DU79" t="b">
        <f t="shared" si="127"/>
        <v>0</v>
      </c>
      <c r="DV79" t="b">
        <f t="shared" si="127"/>
        <v>0</v>
      </c>
      <c r="DW79" t="b">
        <f t="shared" si="127"/>
        <v>0</v>
      </c>
      <c r="DX79" t="b">
        <f t="shared" si="127"/>
        <v>0</v>
      </c>
      <c r="DY79" t="b">
        <f t="shared" si="127"/>
        <v>0</v>
      </c>
      <c r="DZ79" t="b">
        <f t="shared" si="127"/>
        <v>0</v>
      </c>
      <c r="EA79" t="b">
        <f aca="true" t="shared" si="128" ref="EA79:EJ88">AND($H79=EA$66,$G79=EA$67)</f>
        <v>0</v>
      </c>
      <c r="EB79" t="b">
        <f t="shared" si="128"/>
        <v>0</v>
      </c>
      <c r="EC79" t="b">
        <f t="shared" si="128"/>
        <v>0</v>
      </c>
      <c r="ED79" t="b">
        <f t="shared" si="128"/>
        <v>0</v>
      </c>
      <c r="EE79" t="b">
        <f t="shared" si="128"/>
        <v>0</v>
      </c>
      <c r="EF79" t="b">
        <f t="shared" si="128"/>
        <v>0</v>
      </c>
      <c r="EG79" t="b">
        <f t="shared" si="128"/>
        <v>0</v>
      </c>
      <c r="EH79" t="b">
        <f t="shared" si="128"/>
        <v>0</v>
      </c>
      <c r="EI79" t="b">
        <f t="shared" si="128"/>
        <v>0</v>
      </c>
      <c r="EJ79" t="b">
        <f t="shared" si="128"/>
        <v>0</v>
      </c>
      <c r="EK79" t="b">
        <f aca="true" t="shared" si="129" ref="EK79:EW88">AND($H79=EK$66,$G79=EK$67)</f>
        <v>0</v>
      </c>
      <c r="EL79" t="b">
        <f t="shared" si="129"/>
        <v>0</v>
      </c>
      <c r="EM79" t="b">
        <f t="shared" si="129"/>
        <v>0</v>
      </c>
      <c r="EN79" t="b">
        <f t="shared" si="129"/>
        <v>0</v>
      </c>
      <c r="EO79" t="b">
        <f t="shared" si="129"/>
        <v>0</v>
      </c>
      <c r="EP79" t="b">
        <f t="shared" si="129"/>
        <v>0</v>
      </c>
      <c r="EQ79" t="b">
        <f t="shared" si="129"/>
        <v>0</v>
      </c>
      <c r="ER79" t="b">
        <f t="shared" si="129"/>
        <v>0</v>
      </c>
      <c r="ES79" t="b">
        <f t="shared" si="129"/>
        <v>0</v>
      </c>
      <c r="ET79" t="b">
        <f t="shared" si="129"/>
        <v>0</v>
      </c>
      <c r="EU79" t="b">
        <f t="shared" si="129"/>
        <v>0</v>
      </c>
      <c r="EV79" t="b">
        <f t="shared" si="129"/>
        <v>0</v>
      </c>
      <c r="EW79" t="b">
        <f t="shared" si="129"/>
        <v>0</v>
      </c>
    </row>
    <row r="80" spans="1:153" ht="12.75">
      <c r="A80" s="10" t="s">
        <v>72</v>
      </c>
      <c r="B80" s="10">
        <v>0</v>
      </c>
      <c r="C80" s="10">
        <v>0</v>
      </c>
      <c r="D80" s="10">
        <v>2</v>
      </c>
      <c r="E80" s="10">
        <v>0</v>
      </c>
      <c r="F80" s="10">
        <f t="shared" si="88"/>
        <v>0</v>
      </c>
      <c r="G80" s="10">
        <f t="shared" si="89"/>
        <v>2</v>
      </c>
      <c r="H80" s="10">
        <f t="shared" si="90"/>
        <v>2</v>
      </c>
      <c r="I80" s="10">
        <f t="shared" si="91"/>
        <v>1</v>
      </c>
      <c r="J80" s="10">
        <f t="shared" si="92"/>
        <v>1</v>
      </c>
      <c r="K80" s="5">
        <f t="shared" si="98"/>
        <v>0.705813155572983</v>
      </c>
      <c r="L80" s="8">
        <f t="shared" si="117"/>
        <v>0.3326363097281607</v>
      </c>
      <c r="M80" s="15"/>
      <c r="N80" s="14" t="s">
        <v>124</v>
      </c>
      <c r="O80" s="15">
        <f>O81/O82</f>
        <v>0.5921787709497207</v>
      </c>
      <c r="P80" s="17"/>
      <c r="Q80" s="17"/>
      <c r="R80" s="15"/>
      <c r="U80" s="4"/>
      <c r="V80" s="3"/>
      <c r="W80" s="4"/>
      <c r="X80" s="4"/>
      <c r="Y80" s="4"/>
      <c r="Z80" s="4"/>
      <c r="AA80" s="4"/>
      <c r="AB80" s="4"/>
      <c r="AC80" s="4"/>
      <c r="AD80" s="4"/>
      <c r="AY80" t="b">
        <f t="shared" si="120"/>
        <v>0</v>
      </c>
      <c r="AZ80" t="b">
        <f t="shared" si="120"/>
        <v>0</v>
      </c>
      <c r="BA80" t="b">
        <f t="shared" si="120"/>
        <v>0</v>
      </c>
      <c r="BB80" t="b">
        <f t="shared" si="120"/>
        <v>0</v>
      </c>
      <c r="BC80" t="b">
        <f t="shared" si="120"/>
        <v>1</v>
      </c>
      <c r="BD80" t="b">
        <f t="shared" si="120"/>
        <v>0</v>
      </c>
      <c r="BE80" t="b">
        <f t="shared" si="120"/>
        <v>0</v>
      </c>
      <c r="BF80" t="b">
        <f t="shared" si="120"/>
        <v>0</v>
      </c>
      <c r="BG80" t="b">
        <f t="shared" si="120"/>
        <v>0</v>
      </c>
      <c r="BH80" t="b">
        <f t="shared" si="120"/>
        <v>0</v>
      </c>
      <c r="BI80" t="b">
        <f t="shared" si="121"/>
        <v>0</v>
      </c>
      <c r="BJ80" t="b">
        <f t="shared" si="121"/>
        <v>0</v>
      </c>
      <c r="BK80" t="b">
        <f t="shared" si="121"/>
        <v>0</v>
      </c>
      <c r="BL80" t="b">
        <f t="shared" si="121"/>
        <v>0</v>
      </c>
      <c r="BM80" t="b">
        <f t="shared" si="121"/>
        <v>0</v>
      </c>
      <c r="BN80" t="b">
        <f t="shared" si="121"/>
        <v>0</v>
      </c>
      <c r="BO80" t="b">
        <f t="shared" si="121"/>
        <v>0</v>
      </c>
      <c r="BP80" t="b">
        <f t="shared" si="121"/>
        <v>0</v>
      </c>
      <c r="BQ80" t="b">
        <f t="shared" si="121"/>
        <v>0</v>
      </c>
      <c r="BR80" t="b">
        <f t="shared" si="121"/>
        <v>0</v>
      </c>
      <c r="BS80" t="b">
        <f t="shared" si="122"/>
        <v>0</v>
      </c>
      <c r="BT80" t="b">
        <f t="shared" si="122"/>
        <v>0</v>
      </c>
      <c r="BU80" t="b">
        <f t="shared" si="122"/>
        <v>0</v>
      </c>
      <c r="BV80" t="b">
        <f t="shared" si="122"/>
        <v>0</v>
      </c>
      <c r="BW80" t="b">
        <f t="shared" si="122"/>
        <v>0</v>
      </c>
      <c r="BX80" t="b">
        <f t="shared" si="122"/>
        <v>0</v>
      </c>
      <c r="BY80" t="b">
        <f t="shared" si="122"/>
        <v>0</v>
      </c>
      <c r="BZ80" t="b">
        <f t="shared" si="122"/>
        <v>0</v>
      </c>
      <c r="CA80" t="b">
        <f t="shared" si="122"/>
        <v>0</v>
      </c>
      <c r="CB80" t="b">
        <f t="shared" si="122"/>
        <v>0</v>
      </c>
      <c r="CC80" t="b">
        <f t="shared" si="123"/>
        <v>0</v>
      </c>
      <c r="CD80" t="b">
        <f t="shared" si="123"/>
        <v>0</v>
      </c>
      <c r="CE80" t="b">
        <f t="shared" si="123"/>
        <v>0</v>
      </c>
      <c r="CF80" t="b">
        <f t="shared" si="123"/>
        <v>0</v>
      </c>
      <c r="CG80" t="b">
        <f t="shared" si="123"/>
        <v>0</v>
      </c>
      <c r="CH80" t="b">
        <f t="shared" si="123"/>
        <v>0</v>
      </c>
      <c r="CI80" t="b">
        <f t="shared" si="123"/>
        <v>0</v>
      </c>
      <c r="CJ80" t="b">
        <f t="shared" si="123"/>
        <v>0</v>
      </c>
      <c r="CK80" t="b">
        <f t="shared" si="123"/>
        <v>0</v>
      </c>
      <c r="CL80" t="b">
        <f t="shared" si="123"/>
        <v>0</v>
      </c>
      <c r="CM80" t="b">
        <f t="shared" si="124"/>
        <v>0</v>
      </c>
      <c r="CN80" t="b">
        <f t="shared" si="124"/>
        <v>0</v>
      </c>
      <c r="CO80" t="b">
        <f t="shared" si="124"/>
        <v>0</v>
      </c>
      <c r="CP80" t="b">
        <f t="shared" si="124"/>
        <v>0</v>
      </c>
      <c r="CQ80" t="b">
        <f t="shared" si="124"/>
        <v>0</v>
      </c>
      <c r="CR80" t="b">
        <f t="shared" si="124"/>
        <v>0</v>
      </c>
      <c r="CS80" t="b">
        <f t="shared" si="124"/>
        <v>0</v>
      </c>
      <c r="CT80" t="b">
        <f t="shared" si="124"/>
        <v>0</v>
      </c>
      <c r="CU80" t="b">
        <f t="shared" si="124"/>
        <v>0</v>
      </c>
      <c r="CV80" t="b">
        <f t="shared" si="124"/>
        <v>0</v>
      </c>
      <c r="CW80" t="b">
        <f t="shared" si="125"/>
        <v>0</v>
      </c>
      <c r="CX80" t="b">
        <f t="shared" si="125"/>
        <v>0</v>
      </c>
      <c r="CY80" t="b">
        <f t="shared" si="125"/>
        <v>0</v>
      </c>
      <c r="CZ80" t="b">
        <f t="shared" si="125"/>
        <v>0</v>
      </c>
      <c r="DA80" t="b">
        <f t="shared" si="125"/>
        <v>0</v>
      </c>
      <c r="DB80" t="b">
        <f t="shared" si="125"/>
        <v>0</v>
      </c>
      <c r="DC80" t="b">
        <f t="shared" si="125"/>
        <v>0</v>
      </c>
      <c r="DD80" t="b">
        <f t="shared" si="125"/>
        <v>0</v>
      </c>
      <c r="DE80" t="b">
        <f t="shared" si="125"/>
        <v>0</v>
      </c>
      <c r="DF80" t="b">
        <f t="shared" si="125"/>
        <v>0</v>
      </c>
      <c r="DG80" t="b">
        <f t="shared" si="126"/>
        <v>0</v>
      </c>
      <c r="DH80" t="b">
        <f t="shared" si="126"/>
        <v>0</v>
      </c>
      <c r="DI80" t="b">
        <f t="shared" si="126"/>
        <v>0</v>
      </c>
      <c r="DJ80" t="b">
        <f t="shared" si="126"/>
        <v>0</v>
      </c>
      <c r="DK80" t="b">
        <f t="shared" si="126"/>
        <v>0</v>
      </c>
      <c r="DL80" t="b">
        <f t="shared" si="126"/>
        <v>0</v>
      </c>
      <c r="DM80" t="b">
        <f t="shared" si="126"/>
        <v>0</v>
      </c>
      <c r="DN80" t="b">
        <f t="shared" si="126"/>
        <v>0</v>
      </c>
      <c r="DO80" t="b">
        <f t="shared" si="126"/>
        <v>0</v>
      </c>
      <c r="DP80" t="b">
        <f t="shared" si="126"/>
        <v>0</v>
      </c>
      <c r="DQ80" t="b">
        <f t="shared" si="127"/>
        <v>0</v>
      </c>
      <c r="DR80" t="b">
        <f t="shared" si="127"/>
        <v>0</v>
      </c>
      <c r="DS80" t="b">
        <f t="shared" si="127"/>
        <v>0</v>
      </c>
      <c r="DT80" t="b">
        <f t="shared" si="127"/>
        <v>0</v>
      </c>
      <c r="DU80" t="b">
        <f t="shared" si="127"/>
        <v>0</v>
      </c>
      <c r="DV80" t="b">
        <f t="shared" si="127"/>
        <v>0</v>
      </c>
      <c r="DW80" t="b">
        <f t="shared" si="127"/>
        <v>0</v>
      </c>
      <c r="DX80" t="b">
        <f t="shared" si="127"/>
        <v>0</v>
      </c>
      <c r="DY80" t="b">
        <f t="shared" si="127"/>
        <v>0</v>
      </c>
      <c r="DZ80" t="b">
        <f t="shared" si="127"/>
        <v>0</v>
      </c>
      <c r="EA80" t="b">
        <f t="shared" si="128"/>
        <v>0</v>
      </c>
      <c r="EB80" t="b">
        <f t="shared" si="128"/>
        <v>0</v>
      </c>
      <c r="EC80" t="b">
        <f t="shared" si="128"/>
        <v>0</v>
      </c>
      <c r="ED80" t="b">
        <f t="shared" si="128"/>
        <v>0</v>
      </c>
      <c r="EE80" t="b">
        <f t="shared" si="128"/>
        <v>0</v>
      </c>
      <c r="EF80" t="b">
        <f t="shared" si="128"/>
        <v>0</v>
      </c>
      <c r="EG80" t="b">
        <f t="shared" si="128"/>
        <v>0</v>
      </c>
      <c r="EH80" t="b">
        <f t="shared" si="128"/>
        <v>0</v>
      </c>
      <c r="EI80" t="b">
        <f t="shared" si="128"/>
        <v>0</v>
      </c>
      <c r="EJ80" t="b">
        <f t="shared" si="128"/>
        <v>0</v>
      </c>
      <c r="EK80" t="b">
        <f t="shared" si="129"/>
        <v>0</v>
      </c>
      <c r="EL80" t="b">
        <f t="shared" si="129"/>
        <v>0</v>
      </c>
      <c r="EM80" t="b">
        <f t="shared" si="129"/>
        <v>0</v>
      </c>
      <c r="EN80" t="b">
        <f t="shared" si="129"/>
        <v>0</v>
      </c>
      <c r="EO80" t="b">
        <f t="shared" si="129"/>
        <v>0</v>
      </c>
      <c r="EP80" t="b">
        <f t="shared" si="129"/>
        <v>0</v>
      </c>
      <c r="EQ80" t="b">
        <f t="shared" si="129"/>
        <v>0</v>
      </c>
      <c r="ER80" t="b">
        <f t="shared" si="129"/>
        <v>0</v>
      </c>
      <c r="ES80" t="b">
        <f t="shared" si="129"/>
        <v>0</v>
      </c>
      <c r="ET80" t="b">
        <f t="shared" si="129"/>
        <v>0</v>
      </c>
      <c r="EU80" t="b">
        <f t="shared" si="129"/>
        <v>0</v>
      </c>
      <c r="EV80" t="b">
        <f t="shared" si="129"/>
        <v>0</v>
      </c>
      <c r="EW80" t="b">
        <f t="shared" si="129"/>
        <v>0</v>
      </c>
    </row>
    <row r="81" spans="1:153" ht="12.75">
      <c r="A81" s="10" t="s">
        <v>100</v>
      </c>
      <c r="B81" s="10">
        <v>0</v>
      </c>
      <c r="C81" s="10">
        <v>0</v>
      </c>
      <c r="D81" s="10">
        <v>2</v>
      </c>
      <c r="E81" s="10">
        <v>0</v>
      </c>
      <c r="F81" s="10">
        <f t="shared" si="88"/>
        <v>0</v>
      </c>
      <c r="G81" s="10">
        <f t="shared" si="89"/>
        <v>2</v>
      </c>
      <c r="H81" s="10">
        <f t="shared" si="90"/>
        <v>2</v>
      </c>
      <c r="I81" s="10">
        <f t="shared" si="91"/>
        <v>1</v>
      </c>
      <c r="J81" s="10">
        <f t="shared" si="92"/>
        <v>1</v>
      </c>
      <c r="K81" s="5">
        <f t="shared" si="98"/>
        <v>0.705813155572983</v>
      </c>
      <c r="L81" s="8">
        <f t="shared" si="117"/>
        <v>0.3326363097281607</v>
      </c>
      <c r="M81" s="15"/>
      <c r="N81" s="14" t="s">
        <v>141</v>
      </c>
      <c r="O81" s="16">
        <f>SUM(G78:G116)</f>
        <v>106</v>
      </c>
      <c r="P81" s="17"/>
      <c r="Q81" s="17"/>
      <c r="R81" s="15"/>
      <c r="AY81" t="b">
        <f t="shared" si="120"/>
        <v>0</v>
      </c>
      <c r="AZ81" t="b">
        <f t="shared" si="120"/>
        <v>0</v>
      </c>
      <c r="BA81" t="b">
        <f t="shared" si="120"/>
        <v>0</v>
      </c>
      <c r="BB81" t="b">
        <f t="shared" si="120"/>
        <v>0</v>
      </c>
      <c r="BC81" t="b">
        <f t="shared" si="120"/>
        <v>1</v>
      </c>
      <c r="BD81" t="b">
        <f t="shared" si="120"/>
        <v>0</v>
      </c>
      <c r="BE81" t="b">
        <f t="shared" si="120"/>
        <v>0</v>
      </c>
      <c r="BF81" t="b">
        <f t="shared" si="120"/>
        <v>0</v>
      </c>
      <c r="BG81" t="b">
        <f t="shared" si="120"/>
        <v>0</v>
      </c>
      <c r="BH81" t="b">
        <f t="shared" si="120"/>
        <v>0</v>
      </c>
      <c r="BI81" t="b">
        <f t="shared" si="121"/>
        <v>0</v>
      </c>
      <c r="BJ81" t="b">
        <f t="shared" si="121"/>
        <v>0</v>
      </c>
      <c r="BK81" t="b">
        <f t="shared" si="121"/>
        <v>0</v>
      </c>
      <c r="BL81" t="b">
        <f t="shared" si="121"/>
        <v>0</v>
      </c>
      <c r="BM81" t="b">
        <f t="shared" si="121"/>
        <v>0</v>
      </c>
      <c r="BN81" t="b">
        <f t="shared" si="121"/>
        <v>0</v>
      </c>
      <c r="BO81" t="b">
        <f t="shared" si="121"/>
        <v>0</v>
      </c>
      <c r="BP81" t="b">
        <f t="shared" si="121"/>
        <v>0</v>
      </c>
      <c r="BQ81" t="b">
        <f t="shared" si="121"/>
        <v>0</v>
      </c>
      <c r="BR81" t="b">
        <f t="shared" si="121"/>
        <v>0</v>
      </c>
      <c r="BS81" t="b">
        <f t="shared" si="122"/>
        <v>0</v>
      </c>
      <c r="BT81" t="b">
        <f t="shared" si="122"/>
        <v>0</v>
      </c>
      <c r="BU81" t="b">
        <f t="shared" si="122"/>
        <v>0</v>
      </c>
      <c r="BV81" t="b">
        <f t="shared" si="122"/>
        <v>0</v>
      </c>
      <c r="BW81" t="b">
        <f t="shared" si="122"/>
        <v>0</v>
      </c>
      <c r="BX81" t="b">
        <f t="shared" si="122"/>
        <v>0</v>
      </c>
      <c r="BY81" t="b">
        <f t="shared" si="122"/>
        <v>0</v>
      </c>
      <c r="BZ81" t="b">
        <f t="shared" si="122"/>
        <v>0</v>
      </c>
      <c r="CA81" t="b">
        <f t="shared" si="122"/>
        <v>0</v>
      </c>
      <c r="CB81" t="b">
        <f t="shared" si="122"/>
        <v>0</v>
      </c>
      <c r="CC81" t="b">
        <f t="shared" si="123"/>
        <v>0</v>
      </c>
      <c r="CD81" t="b">
        <f t="shared" si="123"/>
        <v>0</v>
      </c>
      <c r="CE81" t="b">
        <f t="shared" si="123"/>
        <v>0</v>
      </c>
      <c r="CF81" t="b">
        <f t="shared" si="123"/>
        <v>0</v>
      </c>
      <c r="CG81" t="b">
        <f t="shared" si="123"/>
        <v>0</v>
      </c>
      <c r="CH81" t="b">
        <f t="shared" si="123"/>
        <v>0</v>
      </c>
      <c r="CI81" t="b">
        <f t="shared" si="123"/>
        <v>0</v>
      </c>
      <c r="CJ81" t="b">
        <f t="shared" si="123"/>
        <v>0</v>
      </c>
      <c r="CK81" t="b">
        <f t="shared" si="123"/>
        <v>0</v>
      </c>
      <c r="CL81" t="b">
        <f t="shared" si="123"/>
        <v>0</v>
      </c>
      <c r="CM81" t="b">
        <f t="shared" si="124"/>
        <v>0</v>
      </c>
      <c r="CN81" t="b">
        <f t="shared" si="124"/>
        <v>0</v>
      </c>
      <c r="CO81" t="b">
        <f t="shared" si="124"/>
        <v>0</v>
      </c>
      <c r="CP81" t="b">
        <f t="shared" si="124"/>
        <v>0</v>
      </c>
      <c r="CQ81" t="b">
        <f t="shared" si="124"/>
        <v>0</v>
      </c>
      <c r="CR81" t="b">
        <f t="shared" si="124"/>
        <v>0</v>
      </c>
      <c r="CS81" t="b">
        <f t="shared" si="124"/>
        <v>0</v>
      </c>
      <c r="CT81" t="b">
        <f t="shared" si="124"/>
        <v>0</v>
      </c>
      <c r="CU81" t="b">
        <f t="shared" si="124"/>
        <v>0</v>
      </c>
      <c r="CV81" t="b">
        <f t="shared" si="124"/>
        <v>0</v>
      </c>
      <c r="CW81" t="b">
        <f t="shared" si="125"/>
        <v>0</v>
      </c>
      <c r="CX81" t="b">
        <f t="shared" si="125"/>
        <v>0</v>
      </c>
      <c r="CY81" t="b">
        <f t="shared" si="125"/>
        <v>0</v>
      </c>
      <c r="CZ81" t="b">
        <f t="shared" si="125"/>
        <v>0</v>
      </c>
      <c r="DA81" t="b">
        <f t="shared" si="125"/>
        <v>0</v>
      </c>
      <c r="DB81" t="b">
        <f t="shared" si="125"/>
        <v>0</v>
      </c>
      <c r="DC81" t="b">
        <f t="shared" si="125"/>
        <v>0</v>
      </c>
      <c r="DD81" t="b">
        <f t="shared" si="125"/>
        <v>0</v>
      </c>
      <c r="DE81" t="b">
        <f t="shared" si="125"/>
        <v>0</v>
      </c>
      <c r="DF81" t="b">
        <f t="shared" si="125"/>
        <v>0</v>
      </c>
      <c r="DG81" t="b">
        <f t="shared" si="126"/>
        <v>0</v>
      </c>
      <c r="DH81" t="b">
        <f t="shared" si="126"/>
        <v>0</v>
      </c>
      <c r="DI81" t="b">
        <f t="shared" si="126"/>
        <v>0</v>
      </c>
      <c r="DJ81" t="b">
        <f t="shared" si="126"/>
        <v>0</v>
      </c>
      <c r="DK81" t="b">
        <f t="shared" si="126"/>
        <v>0</v>
      </c>
      <c r="DL81" t="b">
        <f t="shared" si="126"/>
        <v>0</v>
      </c>
      <c r="DM81" t="b">
        <f t="shared" si="126"/>
        <v>0</v>
      </c>
      <c r="DN81" t="b">
        <f t="shared" si="126"/>
        <v>0</v>
      </c>
      <c r="DO81" t="b">
        <f t="shared" si="126"/>
        <v>0</v>
      </c>
      <c r="DP81" t="b">
        <f t="shared" si="126"/>
        <v>0</v>
      </c>
      <c r="DQ81" t="b">
        <f t="shared" si="127"/>
        <v>0</v>
      </c>
      <c r="DR81" t="b">
        <f t="shared" si="127"/>
        <v>0</v>
      </c>
      <c r="DS81" t="b">
        <f t="shared" si="127"/>
        <v>0</v>
      </c>
      <c r="DT81" t="b">
        <f t="shared" si="127"/>
        <v>0</v>
      </c>
      <c r="DU81" t="b">
        <f t="shared" si="127"/>
        <v>0</v>
      </c>
      <c r="DV81" t="b">
        <f t="shared" si="127"/>
        <v>0</v>
      </c>
      <c r="DW81" t="b">
        <f t="shared" si="127"/>
        <v>0</v>
      </c>
      <c r="DX81" t="b">
        <f t="shared" si="127"/>
        <v>0</v>
      </c>
      <c r="DY81" t="b">
        <f t="shared" si="127"/>
        <v>0</v>
      </c>
      <c r="DZ81" t="b">
        <f t="shared" si="127"/>
        <v>0</v>
      </c>
      <c r="EA81" t="b">
        <f t="shared" si="128"/>
        <v>0</v>
      </c>
      <c r="EB81" t="b">
        <f t="shared" si="128"/>
        <v>0</v>
      </c>
      <c r="EC81" t="b">
        <f t="shared" si="128"/>
        <v>0</v>
      </c>
      <c r="ED81" t="b">
        <f t="shared" si="128"/>
        <v>0</v>
      </c>
      <c r="EE81" t="b">
        <f t="shared" si="128"/>
        <v>0</v>
      </c>
      <c r="EF81" t="b">
        <f t="shared" si="128"/>
        <v>0</v>
      </c>
      <c r="EG81" t="b">
        <f t="shared" si="128"/>
        <v>0</v>
      </c>
      <c r="EH81" t="b">
        <f t="shared" si="128"/>
        <v>0</v>
      </c>
      <c r="EI81" t="b">
        <f t="shared" si="128"/>
        <v>0</v>
      </c>
      <c r="EJ81" t="b">
        <f t="shared" si="128"/>
        <v>0</v>
      </c>
      <c r="EK81" t="b">
        <f t="shared" si="129"/>
        <v>0</v>
      </c>
      <c r="EL81" t="b">
        <f t="shared" si="129"/>
        <v>0</v>
      </c>
      <c r="EM81" t="b">
        <f t="shared" si="129"/>
        <v>0</v>
      </c>
      <c r="EN81" t="b">
        <f t="shared" si="129"/>
        <v>0</v>
      </c>
      <c r="EO81" t="b">
        <f t="shared" si="129"/>
        <v>0</v>
      </c>
      <c r="EP81" t="b">
        <f t="shared" si="129"/>
        <v>0</v>
      </c>
      <c r="EQ81" t="b">
        <f t="shared" si="129"/>
        <v>0</v>
      </c>
      <c r="ER81" t="b">
        <f t="shared" si="129"/>
        <v>0</v>
      </c>
      <c r="ES81" t="b">
        <f t="shared" si="129"/>
        <v>0</v>
      </c>
      <c r="ET81" t="b">
        <f t="shared" si="129"/>
        <v>0</v>
      </c>
      <c r="EU81" t="b">
        <f t="shared" si="129"/>
        <v>0</v>
      </c>
      <c r="EV81" t="b">
        <f t="shared" si="129"/>
        <v>0</v>
      </c>
      <c r="EW81" t="b">
        <f t="shared" si="129"/>
        <v>0</v>
      </c>
    </row>
    <row r="82" spans="1:153" ht="12.75">
      <c r="A82" s="10" t="s">
        <v>103</v>
      </c>
      <c r="B82" s="10">
        <v>0</v>
      </c>
      <c r="C82" s="10">
        <v>0</v>
      </c>
      <c r="D82" s="10">
        <v>2</v>
      </c>
      <c r="E82" s="10">
        <v>0</v>
      </c>
      <c r="F82" s="10">
        <f t="shared" si="88"/>
        <v>0</v>
      </c>
      <c r="G82" s="10">
        <f t="shared" si="89"/>
        <v>2</v>
      </c>
      <c r="H82" s="10">
        <f t="shared" si="90"/>
        <v>2</v>
      </c>
      <c r="I82" s="10">
        <f t="shared" si="91"/>
        <v>1</v>
      </c>
      <c r="J82" s="10">
        <f t="shared" si="92"/>
        <v>1</v>
      </c>
      <c r="K82" s="5">
        <f t="shared" si="98"/>
        <v>0.705813155572983</v>
      </c>
      <c r="L82" s="8">
        <f t="shared" si="117"/>
        <v>0.3326363097281607</v>
      </c>
      <c r="M82" s="15"/>
      <c r="N82" s="15" t="s">
        <v>123</v>
      </c>
      <c r="O82" s="16">
        <f>SUM(H78:H120)</f>
        <v>179</v>
      </c>
      <c r="P82" s="18"/>
      <c r="Q82" s="17"/>
      <c r="R82" s="15"/>
      <c r="S82" t="s">
        <v>296</v>
      </c>
      <c r="U82" s="4">
        <f>1/(2*V68)</f>
        <v>0.0025906735751295338</v>
      </c>
      <c r="AY82" t="b">
        <f t="shared" si="120"/>
        <v>0</v>
      </c>
      <c r="AZ82" t="b">
        <f t="shared" si="120"/>
        <v>0</v>
      </c>
      <c r="BA82" t="b">
        <f t="shared" si="120"/>
        <v>0</v>
      </c>
      <c r="BB82" t="b">
        <f t="shared" si="120"/>
        <v>0</v>
      </c>
      <c r="BC82" t="b">
        <f t="shared" si="120"/>
        <v>1</v>
      </c>
      <c r="BD82" t="b">
        <f t="shared" si="120"/>
        <v>0</v>
      </c>
      <c r="BE82" t="b">
        <f t="shared" si="120"/>
        <v>0</v>
      </c>
      <c r="BF82" t="b">
        <f t="shared" si="120"/>
        <v>0</v>
      </c>
      <c r="BG82" t="b">
        <f t="shared" si="120"/>
        <v>0</v>
      </c>
      <c r="BH82" t="b">
        <f t="shared" si="120"/>
        <v>0</v>
      </c>
      <c r="BI82" t="b">
        <f t="shared" si="121"/>
        <v>0</v>
      </c>
      <c r="BJ82" t="b">
        <f t="shared" si="121"/>
        <v>0</v>
      </c>
      <c r="BK82" t="b">
        <f t="shared" si="121"/>
        <v>0</v>
      </c>
      <c r="BL82" t="b">
        <f t="shared" si="121"/>
        <v>0</v>
      </c>
      <c r="BM82" t="b">
        <f t="shared" si="121"/>
        <v>0</v>
      </c>
      <c r="BN82" t="b">
        <f t="shared" si="121"/>
        <v>0</v>
      </c>
      <c r="BO82" t="b">
        <f t="shared" si="121"/>
        <v>0</v>
      </c>
      <c r="BP82" t="b">
        <f t="shared" si="121"/>
        <v>0</v>
      </c>
      <c r="BQ82" t="b">
        <f t="shared" si="121"/>
        <v>0</v>
      </c>
      <c r="BR82" t="b">
        <f t="shared" si="121"/>
        <v>0</v>
      </c>
      <c r="BS82" t="b">
        <f t="shared" si="122"/>
        <v>0</v>
      </c>
      <c r="BT82" t="b">
        <f t="shared" si="122"/>
        <v>0</v>
      </c>
      <c r="BU82" t="b">
        <f t="shared" si="122"/>
        <v>0</v>
      </c>
      <c r="BV82" t="b">
        <f t="shared" si="122"/>
        <v>0</v>
      </c>
      <c r="BW82" t="b">
        <f t="shared" si="122"/>
        <v>0</v>
      </c>
      <c r="BX82" t="b">
        <f t="shared" si="122"/>
        <v>0</v>
      </c>
      <c r="BY82" t="b">
        <f t="shared" si="122"/>
        <v>0</v>
      </c>
      <c r="BZ82" t="b">
        <f t="shared" si="122"/>
        <v>0</v>
      </c>
      <c r="CA82" t="b">
        <f t="shared" si="122"/>
        <v>0</v>
      </c>
      <c r="CB82" t="b">
        <f t="shared" si="122"/>
        <v>0</v>
      </c>
      <c r="CC82" t="b">
        <f t="shared" si="123"/>
        <v>0</v>
      </c>
      <c r="CD82" t="b">
        <f t="shared" si="123"/>
        <v>0</v>
      </c>
      <c r="CE82" t="b">
        <f t="shared" si="123"/>
        <v>0</v>
      </c>
      <c r="CF82" t="b">
        <f t="shared" si="123"/>
        <v>0</v>
      </c>
      <c r="CG82" t="b">
        <f t="shared" si="123"/>
        <v>0</v>
      </c>
      <c r="CH82" t="b">
        <f t="shared" si="123"/>
        <v>0</v>
      </c>
      <c r="CI82" t="b">
        <f t="shared" si="123"/>
        <v>0</v>
      </c>
      <c r="CJ82" t="b">
        <f t="shared" si="123"/>
        <v>0</v>
      </c>
      <c r="CK82" t="b">
        <f t="shared" si="123"/>
        <v>0</v>
      </c>
      <c r="CL82" t="b">
        <f t="shared" si="123"/>
        <v>0</v>
      </c>
      <c r="CM82" t="b">
        <f t="shared" si="124"/>
        <v>0</v>
      </c>
      <c r="CN82" t="b">
        <f t="shared" si="124"/>
        <v>0</v>
      </c>
      <c r="CO82" t="b">
        <f t="shared" si="124"/>
        <v>0</v>
      </c>
      <c r="CP82" t="b">
        <f t="shared" si="124"/>
        <v>0</v>
      </c>
      <c r="CQ82" t="b">
        <f t="shared" si="124"/>
        <v>0</v>
      </c>
      <c r="CR82" t="b">
        <f t="shared" si="124"/>
        <v>0</v>
      </c>
      <c r="CS82" t="b">
        <f t="shared" si="124"/>
        <v>0</v>
      </c>
      <c r="CT82" t="b">
        <f t="shared" si="124"/>
        <v>0</v>
      </c>
      <c r="CU82" t="b">
        <f t="shared" si="124"/>
        <v>0</v>
      </c>
      <c r="CV82" t="b">
        <f t="shared" si="124"/>
        <v>0</v>
      </c>
      <c r="CW82" t="b">
        <f t="shared" si="125"/>
        <v>0</v>
      </c>
      <c r="CX82" t="b">
        <f t="shared" si="125"/>
        <v>0</v>
      </c>
      <c r="CY82" t="b">
        <f t="shared" si="125"/>
        <v>0</v>
      </c>
      <c r="CZ82" t="b">
        <f t="shared" si="125"/>
        <v>0</v>
      </c>
      <c r="DA82" t="b">
        <f t="shared" si="125"/>
        <v>0</v>
      </c>
      <c r="DB82" t="b">
        <f t="shared" si="125"/>
        <v>0</v>
      </c>
      <c r="DC82" t="b">
        <f t="shared" si="125"/>
        <v>0</v>
      </c>
      <c r="DD82" t="b">
        <f t="shared" si="125"/>
        <v>0</v>
      </c>
      <c r="DE82" t="b">
        <f t="shared" si="125"/>
        <v>0</v>
      </c>
      <c r="DF82" t="b">
        <f t="shared" si="125"/>
        <v>0</v>
      </c>
      <c r="DG82" t="b">
        <f t="shared" si="126"/>
        <v>0</v>
      </c>
      <c r="DH82" t="b">
        <f t="shared" si="126"/>
        <v>0</v>
      </c>
      <c r="DI82" t="b">
        <f t="shared" si="126"/>
        <v>0</v>
      </c>
      <c r="DJ82" t="b">
        <f t="shared" si="126"/>
        <v>0</v>
      </c>
      <c r="DK82" t="b">
        <f t="shared" si="126"/>
        <v>0</v>
      </c>
      <c r="DL82" t="b">
        <f t="shared" si="126"/>
        <v>0</v>
      </c>
      <c r="DM82" t="b">
        <f t="shared" si="126"/>
        <v>0</v>
      </c>
      <c r="DN82" t="b">
        <f t="shared" si="126"/>
        <v>0</v>
      </c>
      <c r="DO82" t="b">
        <f t="shared" si="126"/>
        <v>0</v>
      </c>
      <c r="DP82" t="b">
        <f t="shared" si="126"/>
        <v>0</v>
      </c>
      <c r="DQ82" t="b">
        <f t="shared" si="127"/>
        <v>0</v>
      </c>
      <c r="DR82" t="b">
        <f t="shared" si="127"/>
        <v>0</v>
      </c>
      <c r="DS82" t="b">
        <f t="shared" si="127"/>
        <v>0</v>
      </c>
      <c r="DT82" t="b">
        <f t="shared" si="127"/>
        <v>0</v>
      </c>
      <c r="DU82" t="b">
        <f t="shared" si="127"/>
        <v>0</v>
      </c>
      <c r="DV82" t="b">
        <f t="shared" si="127"/>
        <v>0</v>
      </c>
      <c r="DW82" t="b">
        <f t="shared" si="127"/>
        <v>0</v>
      </c>
      <c r="DX82" t="b">
        <f t="shared" si="127"/>
        <v>0</v>
      </c>
      <c r="DY82" t="b">
        <f t="shared" si="127"/>
        <v>0</v>
      </c>
      <c r="DZ82" t="b">
        <f t="shared" si="127"/>
        <v>0</v>
      </c>
      <c r="EA82" t="b">
        <f t="shared" si="128"/>
        <v>0</v>
      </c>
      <c r="EB82" t="b">
        <f t="shared" si="128"/>
        <v>0</v>
      </c>
      <c r="EC82" t="b">
        <f t="shared" si="128"/>
        <v>0</v>
      </c>
      <c r="ED82" t="b">
        <f t="shared" si="128"/>
        <v>0</v>
      </c>
      <c r="EE82" t="b">
        <f t="shared" si="128"/>
        <v>0</v>
      </c>
      <c r="EF82" t="b">
        <f t="shared" si="128"/>
        <v>0</v>
      </c>
      <c r="EG82" t="b">
        <f t="shared" si="128"/>
        <v>0</v>
      </c>
      <c r="EH82" t="b">
        <f t="shared" si="128"/>
        <v>0</v>
      </c>
      <c r="EI82" t="b">
        <f t="shared" si="128"/>
        <v>0</v>
      </c>
      <c r="EJ82" t="b">
        <f t="shared" si="128"/>
        <v>0</v>
      </c>
      <c r="EK82" t="b">
        <f t="shared" si="129"/>
        <v>0</v>
      </c>
      <c r="EL82" t="b">
        <f t="shared" si="129"/>
        <v>0</v>
      </c>
      <c r="EM82" t="b">
        <f t="shared" si="129"/>
        <v>0</v>
      </c>
      <c r="EN82" t="b">
        <f t="shared" si="129"/>
        <v>0</v>
      </c>
      <c r="EO82" t="b">
        <f t="shared" si="129"/>
        <v>0</v>
      </c>
      <c r="EP82" t="b">
        <f t="shared" si="129"/>
        <v>0</v>
      </c>
      <c r="EQ82" t="b">
        <f t="shared" si="129"/>
        <v>0</v>
      </c>
      <c r="ER82" t="b">
        <f t="shared" si="129"/>
        <v>0</v>
      </c>
      <c r="ES82" t="b">
        <f t="shared" si="129"/>
        <v>0</v>
      </c>
      <c r="ET82" t="b">
        <f t="shared" si="129"/>
        <v>0</v>
      </c>
      <c r="EU82" t="b">
        <f t="shared" si="129"/>
        <v>0</v>
      </c>
      <c r="EV82" t="b">
        <f t="shared" si="129"/>
        <v>0</v>
      </c>
      <c r="EW82" t="b">
        <f t="shared" si="129"/>
        <v>0</v>
      </c>
    </row>
    <row r="83" spans="1:153" ht="12.75">
      <c r="A83" s="10" t="s">
        <v>105</v>
      </c>
      <c r="B83" s="10">
        <v>0</v>
      </c>
      <c r="C83" s="10">
        <v>0</v>
      </c>
      <c r="D83" s="10">
        <v>2</v>
      </c>
      <c r="E83" s="10">
        <v>0</v>
      </c>
      <c r="F83" s="10">
        <f t="shared" si="88"/>
        <v>0</v>
      </c>
      <c r="G83" s="10">
        <f t="shared" si="89"/>
        <v>2</v>
      </c>
      <c r="H83" s="10">
        <f t="shared" si="90"/>
        <v>2</v>
      </c>
      <c r="I83" s="10">
        <f t="shared" si="91"/>
        <v>1</v>
      </c>
      <c r="J83" s="10">
        <f t="shared" si="92"/>
        <v>1</v>
      </c>
      <c r="K83" s="5">
        <f t="shared" si="98"/>
        <v>0.705813155572983</v>
      </c>
      <c r="L83" s="8">
        <f t="shared" si="117"/>
        <v>0.3326363097281607</v>
      </c>
      <c r="M83" s="15"/>
      <c r="N83" s="12" t="s">
        <v>298</v>
      </c>
      <c r="O83" s="15">
        <f>O80*(1-O80)/O79</f>
        <v>0.005616350562469743</v>
      </c>
      <c r="P83" s="17">
        <f>SQRT(O83)</f>
        <v>0.07494231489932601</v>
      </c>
      <c r="Q83" s="17" t="s">
        <v>300</v>
      </c>
      <c r="R83" s="15"/>
      <c r="T83" t="s">
        <v>295</v>
      </c>
      <c r="U83" s="4">
        <f>U77-U82</f>
        <v>0.5999590424790648</v>
      </c>
      <c r="V83" s="4">
        <f>V77</f>
        <v>68.41201062744554</v>
      </c>
      <c r="W83" s="4">
        <f>SQRT(U83*(1-U83)/V83)</f>
        <v>0.05923069839274008</v>
      </c>
      <c r="X83" s="4">
        <f>$X$23/V83</f>
        <v>0.056151590435187256</v>
      </c>
      <c r="Y83" s="4">
        <f>(U83+X83/2)/(1+X83)</f>
        <v>0.5946445977872141</v>
      </c>
      <c r="Z83" s="4">
        <f>$W$23*SQRT((U83*(1-U83)+X83/4)/V83)/(1+X83)</f>
        <v>0.1130865692333988</v>
      </c>
      <c r="AA83" s="8">
        <f>Y83-Z83</f>
        <v>0.48155802855381535</v>
      </c>
      <c r="AB83" s="4">
        <f>Y83+Z83</f>
        <v>0.7077311670206129</v>
      </c>
      <c r="AC83" s="4">
        <f>U77-AA83</f>
        <v>0.12099168750037903</v>
      </c>
      <c r="AD83" s="4">
        <f>AB83-U77</f>
        <v>0.10518145096641851</v>
      </c>
      <c r="AY83" t="b">
        <f t="shared" si="120"/>
        <v>0</v>
      </c>
      <c r="AZ83" t="b">
        <f t="shared" si="120"/>
        <v>0</v>
      </c>
      <c r="BA83" t="b">
        <f t="shared" si="120"/>
        <v>0</v>
      </c>
      <c r="BB83" t="b">
        <f t="shared" si="120"/>
        <v>0</v>
      </c>
      <c r="BC83" t="b">
        <f t="shared" si="120"/>
        <v>1</v>
      </c>
      <c r="BD83" t="b">
        <f t="shared" si="120"/>
        <v>0</v>
      </c>
      <c r="BE83" t="b">
        <f t="shared" si="120"/>
        <v>0</v>
      </c>
      <c r="BF83" t="b">
        <f t="shared" si="120"/>
        <v>0</v>
      </c>
      <c r="BG83" t="b">
        <f t="shared" si="120"/>
        <v>0</v>
      </c>
      <c r="BH83" t="b">
        <f t="shared" si="120"/>
        <v>0</v>
      </c>
      <c r="BI83" t="b">
        <f t="shared" si="121"/>
        <v>0</v>
      </c>
      <c r="BJ83" t="b">
        <f t="shared" si="121"/>
        <v>0</v>
      </c>
      <c r="BK83" t="b">
        <f t="shared" si="121"/>
        <v>0</v>
      </c>
      <c r="BL83" t="b">
        <f t="shared" si="121"/>
        <v>0</v>
      </c>
      <c r="BM83" t="b">
        <f t="shared" si="121"/>
        <v>0</v>
      </c>
      <c r="BN83" t="b">
        <f t="shared" si="121"/>
        <v>0</v>
      </c>
      <c r="BO83" t="b">
        <f t="shared" si="121"/>
        <v>0</v>
      </c>
      <c r="BP83" t="b">
        <f t="shared" si="121"/>
        <v>0</v>
      </c>
      <c r="BQ83" t="b">
        <f t="shared" si="121"/>
        <v>0</v>
      </c>
      <c r="BR83" t="b">
        <f t="shared" si="121"/>
        <v>0</v>
      </c>
      <c r="BS83" t="b">
        <f t="shared" si="122"/>
        <v>0</v>
      </c>
      <c r="BT83" t="b">
        <f t="shared" si="122"/>
        <v>0</v>
      </c>
      <c r="BU83" t="b">
        <f t="shared" si="122"/>
        <v>0</v>
      </c>
      <c r="BV83" t="b">
        <f t="shared" si="122"/>
        <v>0</v>
      </c>
      <c r="BW83" t="b">
        <f t="shared" si="122"/>
        <v>0</v>
      </c>
      <c r="BX83" t="b">
        <f t="shared" si="122"/>
        <v>0</v>
      </c>
      <c r="BY83" t="b">
        <f t="shared" si="122"/>
        <v>0</v>
      </c>
      <c r="BZ83" t="b">
        <f t="shared" si="122"/>
        <v>0</v>
      </c>
      <c r="CA83" t="b">
        <f t="shared" si="122"/>
        <v>0</v>
      </c>
      <c r="CB83" t="b">
        <f t="shared" si="122"/>
        <v>0</v>
      </c>
      <c r="CC83" t="b">
        <f t="shared" si="123"/>
        <v>0</v>
      </c>
      <c r="CD83" t="b">
        <f t="shared" si="123"/>
        <v>0</v>
      </c>
      <c r="CE83" t="b">
        <f t="shared" si="123"/>
        <v>0</v>
      </c>
      <c r="CF83" t="b">
        <f t="shared" si="123"/>
        <v>0</v>
      </c>
      <c r="CG83" t="b">
        <f t="shared" si="123"/>
        <v>0</v>
      </c>
      <c r="CH83" t="b">
        <f t="shared" si="123"/>
        <v>0</v>
      </c>
      <c r="CI83" t="b">
        <f t="shared" si="123"/>
        <v>0</v>
      </c>
      <c r="CJ83" t="b">
        <f t="shared" si="123"/>
        <v>0</v>
      </c>
      <c r="CK83" t="b">
        <f t="shared" si="123"/>
        <v>0</v>
      </c>
      <c r="CL83" t="b">
        <f t="shared" si="123"/>
        <v>0</v>
      </c>
      <c r="CM83" t="b">
        <f t="shared" si="124"/>
        <v>0</v>
      </c>
      <c r="CN83" t="b">
        <f t="shared" si="124"/>
        <v>0</v>
      </c>
      <c r="CO83" t="b">
        <f t="shared" si="124"/>
        <v>0</v>
      </c>
      <c r="CP83" t="b">
        <f t="shared" si="124"/>
        <v>0</v>
      </c>
      <c r="CQ83" t="b">
        <f t="shared" si="124"/>
        <v>0</v>
      </c>
      <c r="CR83" t="b">
        <f t="shared" si="124"/>
        <v>0</v>
      </c>
      <c r="CS83" t="b">
        <f t="shared" si="124"/>
        <v>0</v>
      </c>
      <c r="CT83" t="b">
        <f t="shared" si="124"/>
        <v>0</v>
      </c>
      <c r="CU83" t="b">
        <f t="shared" si="124"/>
        <v>0</v>
      </c>
      <c r="CV83" t="b">
        <f t="shared" si="124"/>
        <v>0</v>
      </c>
      <c r="CW83" t="b">
        <f t="shared" si="125"/>
        <v>0</v>
      </c>
      <c r="CX83" t="b">
        <f t="shared" si="125"/>
        <v>0</v>
      </c>
      <c r="CY83" t="b">
        <f t="shared" si="125"/>
        <v>0</v>
      </c>
      <c r="CZ83" t="b">
        <f t="shared" si="125"/>
        <v>0</v>
      </c>
      <c r="DA83" t="b">
        <f t="shared" si="125"/>
        <v>0</v>
      </c>
      <c r="DB83" t="b">
        <f t="shared" si="125"/>
        <v>0</v>
      </c>
      <c r="DC83" t="b">
        <f t="shared" si="125"/>
        <v>0</v>
      </c>
      <c r="DD83" t="b">
        <f t="shared" si="125"/>
        <v>0</v>
      </c>
      <c r="DE83" t="b">
        <f t="shared" si="125"/>
        <v>0</v>
      </c>
      <c r="DF83" t="b">
        <f t="shared" si="125"/>
        <v>0</v>
      </c>
      <c r="DG83" t="b">
        <f t="shared" si="126"/>
        <v>0</v>
      </c>
      <c r="DH83" t="b">
        <f t="shared" si="126"/>
        <v>0</v>
      </c>
      <c r="DI83" t="b">
        <f t="shared" si="126"/>
        <v>0</v>
      </c>
      <c r="DJ83" t="b">
        <f t="shared" si="126"/>
        <v>0</v>
      </c>
      <c r="DK83" t="b">
        <f t="shared" si="126"/>
        <v>0</v>
      </c>
      <c r="DL83" t="b">
        <f t="shared" si="126"/>
        <v>0</v>
      </c>
      <c r="DM83" t="b">
        <f t="shared" si="126"/>
        <v>0</v>
      </c>
      <c r="DN83" t="b">
        <f t="shared" si="126"/>
        <v>0</v>
      </c>
      <c r="DO83" t="b">
        <f t="shared" si="126"/>
        <v>0</v>
      </c>
      <c r="DP83" t="b">
        <f t="shared" si="126"/>
        <v>0</v>
      </c>
      <c r="DQ83" t="b">
        <f t="shared" si="127"/>
        <v>0</v>
      </c>
      <c r="DR83" t="b">
        <f t="shared" si="127"/>
        <v>0</v>
      </c>
      <c r="DS83" t="b">
        <f t="shared" si="127"/>
        <v>0</v>
      </c>
      <c r="DT83" t="b">
        <f t="shared" si="127"/>
        <v>0</v>
      </c>
      <c r="DU83" t="b">
        <f t="shared" si="127"/>
        <v>0</v>
      </c>
      <c r="DV83" t="b">
        <f t="shared" si="127"/>
        <v>0</v>
      </c>
      <c r="DW83" t="b">
        <f t="shared" si="127"/>
        <v>0</v>
      </c>
      <c r="DX83" t="b">
        <f t="shared" si="127"/>
        <v>0</v>
      </c>
      <c r="DY83" t="b">
        <f t="shared" si="127"/>
        <v>0</v>
      </c>
      <c r="DZ83" t="b">
        <f t="shared" si="127"/>
        <v>0</v>
      </c>
      <c r="EA83" t="b">
        <f t="shared" si="128"/>
        <v>0</v>
      </c>
      <c r="EB83" t="b">
        <f t="shared" si="128"/>
        <v>0</v>
      </c>
      <c r="EC83" t="b">
        <f t="shared" si="128"/>
        <v>0</v>
      </c>
      <c r="ED83" t="b">
        <f t="shared" si="128"/>
        <v>0</v>
      </c>
      <c r="EE83" t="b">
        <f t="shared" si="128"/>
        <v>0</v>
      </c>
      <c r="EF83" t="b">
        <f t="shared" si="128"/>
        <v>0</v>
      </c>
      <c r="EG83" t="b">
        <f t="shared" si="128"/>
        <v>0</v>
      </c>
      <c r="EH83" t="b">
        <f t="shared" si="128"/>
        <v>0</v>
      </c>
      <c r="EI83" t="b">
        <f t="shared" si="128"/>
        <v>0</v>
      </c>
      <c r="EJ83" t="b">
        <f t="shared" si="128"/>
        <v>0</v>
      </c>
      <c r="EK83" t="b">
        <f t="shared" si="129"/>
        <v>0</v>
      </c>
      <c r="EL83" t="b">
        <f t="shared" si="129"/>
        <v>0</v>
      </c>
      <c r="EM83" t="b">
        <f t="shared" si="129"/>
        <v>0</v>
      </c>
      <c r="EN83" t="b">
        <f t="shared" si="129"/>
        <v>0</v>
      </c>
      <c r="EO83" t="b">
        <f t="shared" si="129"/>
        <v>0</v>
      </c>
      <c r="EP83" t="b">
        <f t="shared" si="129"/>
        <v>0</v>
      </c>
      <c r="EQ83" t="b">
        <f t="shared" si="129"/>
        <v>0</v>
      </c>
      <c r="ER83" t="b">
        <f t="shared" si="129"/>
        <v>0</v>
      </c>
      <c r="ES83" t="b">
        <f t="shared" si="129"/>
        <v>0</v>
      </c>
      <c r="ET83" t="b">
        <f t="shared" si="129"/>
        <v>0</v>
      </c>
      <c r="EU83" t="b">
        <f t="shared" si="129"/>
        <v>0</v>
      </c>
      <c r="EV83" t="b">
        <f t="shared" si="129"/>
        <v>0</v>
      </c>
      <c r="EW83" t="b">
        <f t="shared" si="129"/>
        <v>0</v>
      </c>
    </row>
    <row r="84" spans="1:153" ht="12.75">
      <c r="A84" s="10" t="s">
        <v>109</v>
      </c>
      <c r="B84" s="10">
        <v>0</v>
      </c>
      <c r="C84" s="10">
        <v>0</v>
      </c>
      <c r="D84" s="10">
        <v>2</v>
      </c>
      <c r="E84" s="10">
        <v>0</v>
      </c>
      <c r="F84" s="10">
        <f t="shared" si="88"/>
        <v>0</v>
      </c>
      <c r="G84" s="10">
        <f t="shared" si="89"/>
        <v>2</v>
      </c>
      <c r="H84" s="10">
        <f t="shared" si="90"/>
        <v>2</v>
      </c>
      <c r="I84" s="10">
        <f t="shared" si="91"/>
        <v>1</v>
      </c>
      <c r="J84" s="10">
        <f t="shared" si="92"/>
        <v>1</v>
      </c>
      <c r="K84" s="5">
        <f t="shared" si="98"/>
        <v>0.705813155572983</v>
      </c>
      <c r="L84" s="8">
        <f t="shared" si="117"/>
        <v>0.3326363097281607</v>
      </c>
      <c r="M84" s="15"/>
      <c r="N84" s="12" t="s">
        <v>299</v>
      </c>
      <c r="O84" s="15">
        <f>O79/(O79-1)*SUM(L78:L120)/O82</f>
        <v>0.06693156021594582</v>
      </c>
      <c r="P84" s="17">
        <f>SQRT(O84)</f>
        <v>0.2587113453560663</v>
      </c>
      <c r="Q84" s="17" t="s">
        <v>301</v>
      </c>
      <c r="U84" s="4">
        <f>U77+U82</f>
        <v>0.6051403896293239</v>
      </c>
      <c r="V84" s="4">
        <f>V83</f>
        <v>68.41201062744554</v>
      </c>
      <c r="W84" s="4">
        <f>SQRT(U84*(1-U84)/V84)</f>
        <v>0.05909942416260382</v>
      </c>
      <c r="X84" s="4">
        <f>$X$23/V84</f>
        <v>0.056151590435187256</v>
      </c>
      <c r="Y84" s="4">
        <f>(U84+X84/2)/(1+X84)</f>
        <v>0.5995504722821094</v>
      </c>
      <c r="Z84" s="4">
        <f>$W$23*SQRT((U84*(1-U84)+X84/4)/V84)/(1+X84)</f>
        <v>0.11284979711709607</v>
      </c>
      <c r="AA84" s="4">
        <f>Y84-Z84</f>
        <v>0.48670067516501336</v>
      </c>
      <c r="AB84" s="8">
        <f>Y84+Z84</f>
        <v>0.7124002693992055</v>
      </c>
      <c r="AC84" s="4">
        <f>U77-AA84</f>
        <v>0.11584904088918102</v>
      </c>
      <c r="AD84" s="4">
        <f>AB84-U77</f>
        <v>0.10985055334501115</v>
      </c>
      <c r="AY84" t="b">
        <f t="shared" si="120"/>
        <v>0</v>
      </c>
      <c r="AZ84" t="b">
        <f t="shared" si="120"/>
        <v>0</v>
      </c>
      <c r="BA84" t="b">
        <f t="shared" si="120"/>
        <v>0</v>
      </c>
      <c r="BB84" t="b">
        <f t="shared" si="120"/>
        <v>0</v>
      </c>
      <c r="BC84" t="b">
        <f t="shared" si="120"/>
        <v>1</v>
      </c>
      <c r="BD84" t="b">
        <f t="shared" si="120"/>
        <v>0</v>
      </c>
      <c r="BE84" t="b">
        <f t="shared" si="120"/>
        <v>0</v>
      </c>
      <c r="BF84" t="b">
        <f t="shared" si="120"/>
        <v>0</v>
      </c>
      <c r="BG84" t="b">
        <f t="shared" si="120"/>
        <v>0</v>
      </c>
      <c r="BH84" t="b">
        <f t="shared" si="120"/>
        <v>0</v>
      </c>
      <c r="BI84" t="b">
        <f t="shared" si="121"/>
        <v>0</v>
      </c>
      <c r="BJ84" t="b">
        <f t="shared" si="121"/>
        <v>0</v>
      </c>
      <c r="BK84" t="b">
        <f t="shared" si="121"/>
        <v>0</v>
      </c>
      <c r="BL84" t="b">
        <f t="shared" si="121"/>
        <v>0</v>
      </c>
      <c r="BM84" t="b">
        <f t="shared" si="121"/>
        <v>0</v>
      </c>
      <c r="BN84" t="b">
        <f t="shared" si="121"/>
        <v>0</v>
      </c>
      <c r="BO84" t="b">
        <f t="shared" si="121"/>
        <v>0</v>
      </c>
      <c r="BP84" t="b">
        <f t="shared" si="121"/>
        <v>0</v>
      </c>
      <c r="BQ84" t="b">
        <f t="shared" si="121"/>
        <v>0</v>
      </c>
      <c r="BR84" t="b">
        <f t="shared" si="121"/>
        <v>0</v>
      </c>
      <c r="BS84" t="b">
        <f t="shared" si="122"/>
        <v>0</v>
      </c>
      <c r="BT84" t="b">
        <f t="shared" si="122"/>
        <v>0</v>
      </c>
      <c r="BU84" t="b">
        <f t="shared" si="122"/>
        <v>0</v>
      </c>
      <c r="BV84" t="b">
        <f t="shared" si="122"/>
        <v>0</v>
      </c>
      <c r="BW84" t="b">
        <f t="shared" si="122"/>
        <v>0</v>
      </c>
      <c r="BX84" t="b">
        <f t="shared" si="122"/>
        <v>0</v>
      </c>
      <c r="BY84" t="b">
        <f t="shared" si="122"/>
        <v>0</v>
      </c>
      <c r="BZ84" t="b">
        <f t="shared" si="122"/>
        <v>0</v>
      </c>
      <c r="CA84" t="b">
        <f t="shared" si="122"/>
        <v>0</v>
      </c>
      <c r="CB84" t="b">
        <f t="shared" si="122"/>
        <v>0</v>
      </c>
      <c r="CC84" t="b">
        <f t="shared" si="123"/>
        <v>0</v>
      </c>
      <c r="CD84" t="b">
        <f t="shared" si="123"/>
        <v>0</v>
      </c>
      <c r="CE84" t="b">
        <f t="shared" si="123"/>
        <v>0</v>
      </c>
      <c r="CF84" t="b">
        <f t="shared" si="123"/>
        <v>0</v>
      </c>
      <c r="CG84" t="b">
        <f t="shared" si="123"/>
        <v>0</v>
      </c>
      <c r="CH84" t="b">
        <f t="shared" si="123"/>
        <v>0</v>
      </c>
      <c r="CI84" t="b">
        <f t="shared" si="123"/>
        <v>0</v>
      </c>
      <c r="CJ84" t="b">
        <f t="shared" si="123"/>
        <v>0</v>
      </c>
      <c r="CK84" t="b">
        <f t="shared" si="123"/>
        <v>0</v>
      </c>
      <c r="CL84" t="b">
        <f t="shared" si="123"/>
        <v>0</v>
      </c>
      <c r="CM84" t="b">
        <f t="shared" si="124"/>
        <v>0</v>
      </c>
      <c r="CN84" t="b">
        <f t="shared" si="124"/>
        <v>0</v>
      </c>
      <c r="CO84" t="b">
        <f t="shared" si="124"/>
        <v>0</v>
      </c>
      <c r="CP84" t="b">
        <f t="shared" si="124"/>
        <v>0</v>
      </c>
      <c r="CQ84" t="b">
        <f t="shared" si="124"/>
        <v>0</v>
      </c>
      <c r="CR84" t="b">
        <f t="shared" si="124"/>
        <v>0</v>
      </c>
      <c r="CS84" t="b">
        <f t="shared" si="124"/>
        <v>0</v>
      </c>
      <c r="CT84" t="b">
        <f t="shared" si="124"/>
        <v>0</v>
      </c>
      <c r="CU84" t="b">
        <f t="shared" si="124"/>
        <v>0</v>
      </c>
      <c r="CV84" t="b">
        <f t="shared" si="124"/>
        <v>0</v>
      </c>
      <c r="CW84" t="b">
        <f t="shared" si="125"/>
        <v>0</v>
      </c>
      <c r="CX84" t="b">
        <f t="shared" si="125"/>
        <v>0</v>
      </c>
      <c r="CY84" t="b">
        <f t="shared" si="125"/>
        <v>0</v>
      </c>
      <c r="CZ84" t="b">
        <f t="shared" si="125"/>
        <v>0</v>
      </c>
      <c r="DA84" t="b">
        <f t="shared" si="125"/>
        <v>0</v>
      </c>
      <c r="DB84" t="b">
        <f t="shared" si="125"/>
        <v>0</v>
      </c>
      <c r="DC84" t="b">
        <f t="shared" si="125"/>
        <v>0</v>
      </c>
      <c r="DD84" t="b">
        <f t="shared" si="125"/>
        <v>0</v>
      </c>
      <c r="DE84" t="b">
        <f t="shared" si="125"/>
        <v>0</v>
      </c>
      <c r="DF84" t="b">
        <f t="shared" si="125"/>
        <v>0</v>
      </c>
      <c r="DG84" t="b">
        <f t="shared" si="126"/>
        <v>0</v>
      </c>
      <c r="DH84" t="b">
        <f t="shared" si="126"/>
        <v>0</v>
      </c>
      <c r="DI84" t="b">
        <f t="shared" si="126"/>
        <v>0</v>
      </c>
      <c r="DJ84" t="b">
        <f t="shared" si="126"/>
        <v>0</v>
      </c>
      <c r="DK84" t="b">
        <f t="shared" si="126"/>
        <v>0</v>
      </c>
      <c r="DL84" t="b">
        <f t="shared" si="126"/>
        <v>0</v>
      </c>
      <c r="DM84" t="b">
        <f t="shared" si="126"/>
        <v>0</v>
      </c>
      <c r="DN84" t="b">
        <f t="shared" si="126"/>
        <v>0</v>
      </c>
      <c r="DO84" t="b">
        <f t="shared" si="126"/>
        <v>0</v>
      </c>
      <c r="DP84" t="b">
        <f t="shared" si="126"/>
        <v>0</v>
      </c>
      <c r="DQ84" t="b">
        <f t="shared" si="127"/>
        <v>0</v>
      </c>
      <c r="DR84" t="b">
        <f t="shared" si="127"/>
        <v>0</v>
      </c>
      <c r="DS84" t="b">
        <f t="shared" si="127"/>
        <v>0</v>
      </c>
      <c r="DT84" t="b">
        <f t="shared" si="127"/>
        <v>0</v>
      </c>
      <c r="DU84" t="b">
        <f t="shared" si="127"/>
        <v>0</v>
      </c>
      <c r="DV84" t="b">
        <f t="shared" si="127"/>
        <v>0</v>
      </c>
      <c r="DW84" t="b">
        <f t="shared" si="127"/>
        <v>0</v>
      </c>
      <c r="DX84" t="b">
        <f t="shared" si="127"/>
        <v>0</v>
      </c>
      <c r="DY84" t="b">
        <f t="shared" si="127"/>
        <v>0</v>
      </c>
      <c r="DZ84" t="b">
        <f t="shared" si="127"/>
        <v>0</v>
      </c>
      <c r="EA84" t="b">
        <f t="shared" si="128"/>
        <v>0</v>
      </c>
      <c r="EB84" t="b">
        <f t="shared" si="128"/>
        <v>0</v>
      </c>
      <c r="EC84" t="b">
        <f t="shared" si="128"/>
        <v>0</v>
      </c>
      <c r="ED84" t="b">
        <f t="shared" si="128"/>
        <v>0</v>
      </c>
      <c r="EE84" t="b">
        <f t="shared" si="128"/>
        <v>0</v>
      </c>
      <c r="EF84" t="b">
        <f t="shared" si="128"/>
        <v>0</v>
      </c>
      <c r="EG84" t="b">
        <f t="shared" si="128"/>
        <v>0</v>
      </c>
      <c r="EH84" t="b">
        <f t="shared" si="128"/>
        <v>0</v>
      </c>
      <c r="EI84" t="b">
        <f t="shared" si="128"/>
        <v>0</v>
      </c>
      <c r="EJ84" t="b">
        <f t="shared" si="128"/>
        <v>0</v>
      </c>
      <c r="EK84" t="b">
        <f t="shared" si="129"/>
        <v>0</v>
      </c>
      <c r="EL84" t="b">
        <f t="shared" si="129"/>
        <v>0</v>
      </c>
      <c r="EM84" t="b">
        <f t="shared" si="129"/>
        <v>0</v>
      </c>
      <c r="EN84" t="b">
        <f t="shared" si="129"/>
        <v>0</v>
      </c>
      <c r="EO84" t="b">
        <f t="shared" si="129"/>
        <v>0</v>
      </c>
      <c r="EP84" t="b">
        <f t="shared" si="129"/>
        <v>0</v>
      </c>
      <c r="EQ84" t="b">
        <f t="shared" si="129"/>
        <v>0</v>
      </c>
      <c r="ER84" t="b">
        <f t="shared" si="129"/>
        <v>0</v>
      </c>
      <c r="ES84" t="b">
        <f t="shared" si="129"/>
        <v>0</v>
      </c>
      <c r="ET84" t="b">
        <f t="shared" si="129"/>
        <v>0</v>
      </c>
      <c r="EU84" t="b">
        <f t="shared" si="129"/>
        <v>0</v>
      </c>
      <c r="EV84" t="b">
        <f t="shared" si="129"/>
        <v>0</v>
      </c>
      <c r="EW84" t="b">
        <f t="shared" si="129"/>
        <v>0</v>
      </c>
    </row>
    <row r="85" spans="1:153" ht="12.75">
      <c r="A85" s="10" t="s">
        <v>101</v>
      </c>
      <c r="B85" s="10">
        <v>0</v>
      </c>
      <c r="C85" s="10">
        <v>0</v>
      </c>
      <c r="D85" s="10">
        <v>3</v>
      </c>
      <c r="E85" s="10">
        <v>0</v>
      </c>
      <c r="F85" s="10">
        <f t="shared" si="88"/>
        <v>0</v>
      </c>
      <c r="G85" s="10">
        <f t="shared" si="89"/>
        <v>3</v>
      </c>
      <c r="H85" s="10">
        <f t="shared" si="90"/>
        <v>3</v>
      </c>
      <c r="I85" s="10">
        <f t="shared" si="91"/>
        <v>1</v>
      </c>
      <c r="J85" s="10">
        <f t="shared" si="92"/>
        <v>1</v>
      </c>
      <c r="K85" s="5">
        <f t="shared" si="98"/>
        <v>1.0587197333594744</v>
      </c>
      <c r="L85" s="8">
        <f t="shared" si="117"/>
        <v>0.4989544645922411</v>
      </c>
      <c r="M85" s="15"/>
      <c r="N85" s="15" t="s">
        <v>135</v>
      </c>
      <c r="O85" s="15">
        <f>O83/O84</f>
        <v>0.08391184284886428</v>
      </c>
      <c r="Q85" s="17"/>
      <c r="R85" s="15"/>
      <c r="T85" s="34"/>
      <c r="U85" s="32">
        <f>1/(2*V68)</f>
        <v>0.0025906735751295338</v>
      </c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Y85" t="b">
        <f t="shared" si="120"/>
        <v>0</v>
      </c>
      <c r="AZ85" t="b">
        <f t="shared" si="120"/>
        <v>0</v>
      </c>
      <c r="BA85" t="b">
        <f t="shared" si="120"/>
        <v>0</v>
      </c>
      <c r="BB85" t="b">
        <f t="shared" si="120"/>
        <v>0</v>
      </c>
      <c r="BC85" t="b">
        <f t="shared" si="120"/>
        <v>0</v>
      </c>
      <c r="BD85" t="b">
        <f t="shared" si="120"/>
        <v>0</v>
      </c>
      <c r="BE85" t="b">
        <f t="shared" si="120"/>
        <v>0</v>
      </c>
      <c r="BF85" t="b">
        <f t="shared" si="120"/>
        <v>0</v>
      </c>
      <c r="BG85" t="b">
        <f t="shared" si="120"/>
        <v>1</v>
      </c>
      <c r="BH85" t="b">
        <f t="shared" si="120"/>
        <v>0</v>
      </c>
      <c r="BI85" t="b">
        <f t="shared" si="121"/>
        <v>0</v>
      </c>
      <c r="BJ85" t="b">
        <f t="shared" si="121"/>
        <v>0</v>
      </c>
      <c r="BK85" t="b">
        <f t="shared" si="121"/>
        <v>0</v>
      </c>
      <c r="BL85" t="b">
        <f t="shared" si="121"/>
        <v>0</v>
      </c>
      <c r="BM85" t="b">
        <f t="shared" si="121"/>
        <v>0</v>
      </c>
      <c r="BN85" t="b">
        <f t="shared" si="121"/>
        <v>0</v>
      </c>
      <c r="BO85" t="b">
        <f t="shared" si="121"/>
        <v>0</v>
      </c>
      <c r="BP85" t="b">
        <f t="shared" si="121"/>
        <v>0</v>
      </c>
      <c r="BQ85" t="b">
        <f t="shared" si="121"/>
        <v>0</v>
      </c>
      <c r="BR85" t="b">
        <f t="shared" si="121"/>
        <v>0</v>
      </c>
      <c r="BS85" t="b">
        <f t="shared" si="122"/>
        <v>0</v>
      </c>
      <c r="BT85" t="b">
        <f t="shared" si="122"/>
        <v>0</v>
      </c>
      <c r="BU85" t="b">
        <f t="shared" si="122"/>
        <v>0</v>
      </c>
      <c r="BV85" t="b">
        <f t="shared" si="122"/>
        <v>0</v>
      </c>
      <c r="BW85" t="b">
        <f t="shared" si="122"/>
        <v>0</v>
      </c>
      <c r="BX85" t="b">
        <f t="shared" si="122"/>
        <v>0</v>
      </c>
      <c r="BY85" t="b">
        <f t="shared" si="122"/>
        <v>0</v>
      </c>
      <c r="BZ85" t="b">
        <f t="shared" si="122"/>
        <v>0</v>
      </c>
      <c r="CA85" t="b">
        <f t="shared" si="122"/>
        <v>0</v>
      </c>
      <c r="CB85" t="b">
        <f t="shared" si="122"/>
        <v>0</v>
      </c>
      <c r="CC85" t="b">
        <f t="shared" si="123"/>
        <v>0</v>
      </c>
      <c r="CD85" t="b">
        <f t="shared" si="123"/>
        <v>0</v>
      </c>
      <c r="CE85" t="b">
        <f t="shared" si="123"/>
        <v>0</v>
      </c>
      <c r="CF85" t="b">
        <f t="shared" si="123"/>
        <v>0</v>
      </c>
      <c r="CG85" t="b">
        <f t="shared" si="123"/>
        <v>0</v>
      </c>
      <c r="CH85" t="b">
        <f t="shared" si="123"/>
        <v>0</v>
      </c>
      <c r="CI85" t="b">
        <f t="shared" si="123"/>
        <v>0</v>
      </c>
      <c r="CJ85" t="b">
        <f t="shared" si="123"/>
        <v>0</v>
      </c>
      <c r="CK85" t="b">
        <f t="shared" si="123"/>
        <v>0</v>
      </c>
      <c r="CL85" t="b">
        <f t="shared" si="123"/>
        <v>0</v>
      </c>
      <c r="CM85" t="b">
        <f t="shared" si="124"/>
        <v>0</v>
      </c>
      <c r="CN85" t="b">
        <f t="shared" si="124"/>
        <v>0</v>
      </c>
      <c r="CO85" t="b">
        <f t="shared" si="124"/>
        <v>0</v>
      </c>
      <c r="CP85" t="b">
        <f t="shared" si="124"/>
        <v>0</v>
      </c>
      <c r="CQ85" t="b">
        <f t="shared" si="124"/>
        <v>0</v>
      </c>
      <c r="CR85" t="b">
        <f t="shared" si="124"/>
        <v>0</v>
      </c>
      <c r="CS85" t="b">
        <f t="shared" si="124"/>
        <v>0</v>
      </c>
      <c r="CT85" t="b">
        <f t="shared" si="124"/>
        <v>0</v>
      </c>
      <c r="CU85" t="b">
        <f t="shared" si="124"/>
        <v>0</v>
      </c>
      <c r="CV85" t="b">
        <f t="shared" si="124"/>
        <v>0</v>
      </c>
      <c r="CW85" t="b">
        <f t="shared" si="125"/>
        <v>0</v>
      </c>
      <c r="CX85" t="b">
        <f t="shared" si="125"/>
        <v>0</v>
      </c>
      <c r="CY85" t="b">
        <f t="shared" si="125"/>
        <v>0</v>
      </c>
      <c r="CZ85" t="b">
        <f t="shared" si="125"/>
        <v>0</v>
      </c>
      <c r="DA85" t="b">
        <f t="shared" si="125"/>
        <v>0</v>
      </c>
      <c r="DB85" t="b">
        <f t="shared" si="125"/>
        <v>0</v>
      </c>
      <c r="DC85" t="b">
        <f t="shared" si="125"/>
        <v>0</v>
      </c>
      <c r="DD85" t="b">
        <f t="shared" si="125"/>
        <v>0</v>
      </c>
      <c r="DE85" t="b">
        <f t="shared" si="125"/>
        <v>0</v>
      </c>
      <c r="DF85" t="b">
        <f t="shared" si="125"/>
        <v>0</v>
      </c>
      <c r="DG85" t="b">
        <f t="shared" si="126"/>
        <v>0</v>
      </c>
      <c r="DH85" t="b">
        <f t="shared" si="126"/>
        <v>0</v>
      </c>
      <c r="DI85" t="b">
        <f t="shared" si="126"/>
        <v>0</v>
      </c>
      <c r="DJ85" t="b">
        <f t="shared" si="126"/>
        <v>0</v>
      </c>
      <c r="DK85" t="b">
        <f t="shared" si="126"/>
        <v>0</v>
      </c>
      <c r="DL85" t="b">
        <f t="shared" si="126"/>
        <v>0</v>
      </c>
      <c r="DM85" t="b">
        <f t="shared" si="126"/>
        <v>0</v>
      </c>
      <c r="DN85" t="b">
        <f t="shared" si="126"/>
        <v>0</v>
      </c>
      <c r="DO85" t="b">
        <f t="shared" si="126"/>
        <v>0</v>
      </c>
      <c r="DP85" t="b">
        <f t="shared" si="126"/>
        <v>0</v>
      </c>
      <c r="DQ85" t="b">
        <f t="shared" si="127"/>
        <v>0</v>
      </c>
      <c r="DR85" t="b">
        <f t="shared" si="127"/>
        <v>0</v>
      </c>
      <c r="DS85" t="b">
        <f t="shared" si="127"/>
        <v>0</v>
      </c>
      <c r="DT85" t="b">
        <f t="shared" si="127"/>
        <v>0</v>
      </c>
      <c r="DU85" t="b">
        <f t="shared" si="127"/>
        <v>0</v>
      </c>
      <c r="DV85" t="b">
        <f t="shared" si="127"/>
        <v>0</v>
      </c>
      <c r="DW85" t="b">
        <f t="shared" si="127"/>
        <v>0</v>
      </c>
      <c r="DX85" t="b">
        <f t="shared" si="127"/>
        <v>0</v>
      </c>
      <c r="DY85" t="b">
        <f t="shared" si="127"/>
        <v>0</v>
      </c>
      <c r="DZ85" t="b">
        <f t="shared" si="127"/>
        <v>0</v>
      </c>
      <c r="EA85" t="b">
        <f t="shared" si="128"/>
        <v>0</v>
      </c>
      <c r="EB85" t="b">
        <f t="shared" si="128"/>
        <v>0</v>
      </c>
      <c r="EC85" t="b">
        <f t="shared" si="128"/>
        <v>0</v>
      </c>
      <c r="ED85" t="b">
        <f t="shared" si="128"/>
        <v>0</v>
      </c>
      <c r="EE85" t="b">
        <f t="shared" si="128"/>
        <v>0</v>
      </c>
      <c r="EF85" t="b">
        <f t="shared" si="128"/>
        <v>0</v>
      </c>
      <c r="EG85" t="b">
        <f t="shared" si="128"/>
        <v>0</v>
      </c>
      <c r="EH85" t="b">
        <f t="shared" si="128"/>
        <v>0</v>
      </c>
      <c r="EI85" t="b">
        <f t="shared" si="128"/>
        <v>0</v>
      </c>
      <c r="EJ85" t="b">
        <f t="shared" si="128"/>
        <v>0</v>
      </c>
      <c r="EK85" t="b">
        <f t="shared" si="129"/>
        <v>0</v>
      </c>
      <c r="EL85" t="b">
        <f t="shared" si="129"/>
        <v>0</v>
      </c>
      <c r="EM85" t="b">
        <f t="shared" si="129"/>
        <v>0</v>
      </c>
      <c r="EN85" t="b">
        <f t="shared" si="129"/>
        <v>0</v>
      </c>
      <c r="EO85" t="b">
        <f t="shared" si="129"/>
        <v>0</v>
      </c>
      <c r="EP85" t="b">
        <f t="shared" si="129"/>
        <v>0</v>
      </c>
      <c r="EQ85" t="b">
        <f t="shared" si="129"/>
        <v>0</v>
      </c>
      <c r="ER85" t="b">
        <f t="shared" si="129"/>
        <v>0</v>
      </c>
      <c r="ES85" t="b">
        <f t="shared" si="129"/>
        <v>0</v>
      </c>
      <c r="ET85" t="b">
        <f t="shared" si="129"/>
        <v>0</v>
      </c>
      <c r="EU85" t="b">
        <f t="shared" si="129"/>
        <v>0</v>
      </c>
      <c r="EV85" t="b">
        <f t="shared" si="129"/>
        <v>0</v>
      </c>
      <c r="EW85" t="b">
        <f t="shared" si="129"/>
        <v>0</v>
      </c>
    </row>
    <row r="86" spans="1:153" ht="12.75">
      <c r="A86" s="10" t="s">
        <v>113</v>
      </c>
      <c r="B86" s="10">
        <v>0</v>
      </c>
      <c r="C86" s="10">
        <v>0</v>
      </c>
      <c r="D86" s="10">
        <v>3</v>
      </c>
      <c r="E86" s="10">
        <v>0</v>
      </c>
      <c r="F86" s="10">
        <f t="shared" si="88"/>
        <v>0</v>
      </c>
      <c r="G86" s="10">
        <f t="shared" si="89"/>
        <v>3</v>
      </c>
      <c r="H86" s="10">
        <f t="shared" si="90"/>
        <v>3</v>
      </c>
      <c r="I86" s="10">
        <f t="shared" si="91"/>
        <v>1</v>
      </c>
      <c r="J86" s="10">
        <f t="shared" si="92"/>
        <v>1</v>
      </c>
      <c r="K86" s="5">
        <f t="shared" si="98"/>
        <v>1.0587197333594744</v>
      </c>
      <c r="L86" s="8">
        <f t="shared" si="117"/>
        <v>0.4989544645922411</v>
      </c>
      <c r="M86" s="15"/>
      <c r="N86" s="20" t="s">
        <v>140</v>
      </c>
      <c r="O86" s="20">
        <f>(O82-O79)*O85+O79</f>
        <v>54.41201062744554</v>
      </c>
      <c r="P86" s="17">
        <f>Q97</f>
        <v>68.41201062744554</v>
      </c>
      <c r="R86" s="15"/>
      <c r="T86" s="34" t="s">
        <v>293</v>
      </c>
      <c r="U86" s="32">
        <f>U78-U85</f>
        <v>0.5897205566750492</v>
      </c>
      <c r="V86" s="32">
        <f>V78</f>
        <v>86.38349389920188</v>
      </c>
      <c r="W86" s="32">
        <f>SQRT(U86*(1-U86)/V86)</f>
        <v>0.052923386865279025</v>
      </c>
      <c r="X86" s="32">
        <f>$X$23/V86</f>
        <v>0.04446964377340949</v>
      </c>
      <c r="Y86" s="32">
        <f>(U86+X86/2)/(1+X86)</f>
        <v>0.5859005881213657</v>
      </c>
      <c r="Z86" s="32">
        <f>$W$23*SQRT((U86*(1-U86)+X86/4)/V86)/(1+X86)</f>
        <v>0.10156739275732458</v>
      </c>
      <c r="AA86" s="8">
        <f>Y86-Z86</f>
        <v>0.4843331953640411</v>
      </c>
      <c r="AB86" s="32">
        <f>Y86+Z86</f>
        <v>0.6874679808786903</v>
      </c>
      <c r="AC86" s="32">
        <f>U78-AA86</f>
        <v>0.10797803488613761</v>
      </c>
      <c r="AD86" s="32">
        <f>AB86-U78</f>
        <v>0.09515675062851159</v>
      </c>
      <c r="AE86" s="34"/>
      <c r="AY86" t="b">
        <f t="shared" si="120"/>
        <v>0</v>
      </c>
      <c r="AZ86" t="b">
        <f t="shared" si="120"/>
        <v>0</v>
      </c>
      <c r="BA86" t="b">
        <f t="shared" si="120"/>
        <v>0</v>
      </c>
      <c r="BB86" t="b">
        <f t="shared" si="120"/>
        <v>0</v>
      </c>
      <c r="BC86" t="b">
        <f t="shared" si="120"/>
        <v>0</v>
      </c>
      <c r="BD86" t="b">
        <f t="shared" si="120"/>
        <v>0</v>
      </c>
      <c r="BE86" t="b">
        <f t="shared" si="120"/>
        <v>0</v>
      </c>
      <c r="BF86" t="b">
        <f t="shared" si="120"/>
        <v>0</v>
      </c>
      <c r="BG86" t="b">
        <f t="shared" si="120"/>
        <v>1</v>
      </c>
      <c r="BH86" t="b">
        <f t="shared" si="120"/>
        <v>0</v>
      </c>
      <c r="BI86" t="b">
        <f t="shared" si="121"/>
        <v>0</v>
      </c>
      <c r="BJ86" t="b">
        <f t="shared" si="121"/>
        <v>0</v>
      </c>
      <c r="BK86" t="b">
        <f t="shared" si="121"/>
        <v>0</v>
      </c>
      <c r="BL86" t="b">
        <f t="shared" si="121"/>
        <v>0</v>
      </c>
      <c r="BM86" t="b">
        <f t="shared" si="121"/>
        <v>0</v>
      </c>
      <c r="BN86" t="b">
        <f t="shared" si="121"/>
        <v>0</v>
      </c>
      <c r="BO86" t="b">
        <f t="shared" si="121"/>
        <v>0</v>
      </c>
      <c r="BP86" t="b">
        <f t="shared" si="121"/>
        <v>0</v>
      </c>
      <c r="BQ86" t="b">
        <f t="shared" si="121"/>
        <v>0</v>
      </c>
      <c r="BR86" t="b">
        <f t="shared" si="121"/>
        <v>0</v>
      </c>
      <c r="BS86" t="b">
        <f t="shared" si="122"/>
        <v>0</v>
      </c>
      <c r="BT86" t="b">
        <f t="shared" si="122"/>
        <v>0</v>
      </c>
      <c r="BU86" t="b">
        <f t="shared" si="122"/>
        <v>0</v>
      </c>
      <c r="BV86" t="b">
        <f t="shared" si="122"/>
        <v>0</v>
      </c>
      <c r="BW86" t="b">
        <f t="shared" si="122"/>
        <v>0</v>
      </c>
      <c r="BX86" t="b">
        <f t="shared" si="122"/>
        <v>0</v>
      </c>
      <c r="BY86" t="b">
        <f t="shared" si="122"/>
        <v>0</v>
      </c>
      <c r="BZ86" t="b">
        <f t="shared" si="122"/>
        <v>0</v>
      </c>
      <c r="CA86" t="b">
        <f t="shared" si="122"/>
        <v>0</v>
      </c>
      <c r="CB86" t="b">
        <f t="shared" si="122"/>
        <v>0</v>
      </c>
      <c r="CC86" t="b">
        <f t="shared" si="123"/>
        <v>0</v>
      </c>
      <c r="CD86" t="b">
        <f t="shared" si="123"/>
        <v>0</v>
      </c>
      <c r="CE86" t="b">
        <f t="shared" si="123"/>
        <v>0</v>
      </c>
      <c r="CF86" t="b">
        <f t="shared" si="123"/>
        <v>0</v>
      </c>
      <c r="CG86" t="b">
        <f t="shared" si="123"/>
        <v>0</v>
      </c>
      <c r="CH86" t="b">
        <f t="shared" si="123"/>
        <v>0</v>
      </c>
      <c r="CI86" t="b">
        <f t="shared" si="123"/>
        <v>0</v>
      </c>
      <c r="CJ86" t="b">
        <f t="shared" si="123"/>
        <v>0</v>
      </c>
      <c r="CK86" t="b">
        <f t="shared" si="123"/>
        <v>0</v>
      </c>
      <c r="CL86" t="b">
        <f t="shared" si="123"/>
        <v>0</v>
      </c>
      <c r="CM86" t="b">
        <f t="shared" si="124"/>
        <v>0</v>
      </c>
      <c r="CN86" t="b">
        <f t="shared" si="124"/>
        <v>0</v>
      </c>
      <c r="CO86" t="b">
        <f t="shared" si="124"/>
        <v>0</v>
      </c>
      <c r="CP86" t="b">
        <f t="shared" si="124"/>
        <v>0</v>
      </c>
      <c r="CQ86" t="b">
        <f t="shared" si="124"/>
        <v>0</v>
      </c>
      <c r="CR86" t="b">
        <f t="shared" si="124"/>
        <v>0</v>
      </c>
      <c r="CS86" t="b">
        <f t="shared" si="124"/>
        <v>0</v>
      </c>
      <c r="CT86" t="b">
        <f t="shared" si="124"/>
        <v>0</v>
      </c>
      <c r="CU86" t="b">
        <f t="shared" si="124"/>
        <v>0</v>
      </c>
      <c r="CV86" t="b">
        <f t="shared" si="124"/>
        <v>0</v>
      </c>
      <c r="CW86" t="b">
        <f t="shared" si="125"/>
        <v>0</v>
      </c>
      <c r="CX86" t="b">
        <f t="shared" si="125"/>
        <v>0</v>
      </c>
      <c r="CY86" t="b">
        <f t="shared" si="125"/>
        <v>0</v>
      </c>
      <c r="CZ86" t="b">
        <f t="shared" si="125"/>
        <v>0</v>
      </c>
      <c r="DA86" t="b">
        <f t="shared" si="125"/>
        <v>0</v>
      </c>
      <c r="DB86" t="b">
        <f t="shared" si="125"/>
        <v>0</v>
      </c>
      <c r="DC86" t="b">
        <f t="shared" si="125"/>
        <v>0</v>
      </c>
      <c r="DD86" t="b">
        <f t="shared" si="125"/>
        <v>0</v>
      </c>
      <c r="DE86" t="b">
        <f t="shared" si="125"/>
        <v>0</v>
      </c>
      <c r="DF86" t="b">
        <f t="shared" si="125"/>
        <v>0</v>
      </c>
      <c r="DG86" t="b">
        <f t="shared" si="126"/>
        <v>0</v>
      </c>
      <c r="DH86" t="b">
        <f t="shared" si="126"/>
        <v>0</v>
      </c>
      <c r="DI86" t="b">
        <f t="shared" si="126"/>
        <v>0</v>
      </c>
      <c r="DJ86" t="b">
        <f t="shared" si="126"/>
        <v>0</v>
      </c>
      <c r="DK86" t="b">
        <f t="shared" si="126"/>
        <v>0</v>
      </c>
      <c r="DL86" t="b">
        <f t="shared" si="126"/>
        <v>0</v>
      </c>
      <c r="DM86" t="b">
        <f t="shared" si="126"/>
        <v>0</v>
      </c>
      <c r="DN86" t="b">
        <f t="shared" si="126"/>
        <v>0</v>
      </c>
      <c r="DO86" t="b">
        <f t="shared" si="126"/>
        <v>0</v>
      </c>
      <c r="DP86" t="b">
        <f t="shared" si="126"/>
        <v>0</v>
      </c>
      <c r="DQ86" t="b">
        <f t="shared" si="127"/>
        <v>0</v>
      </c>
      <c r="DR86" t="b">
        <f t="shared" si="127"/>
        <v>0</v>
      </c>
      <c r="DS86" t="b">
        <f t="shared" si="127"/>
        <v>0</v>
      </c>
      <c r="DT86" t="b">
        <f t="shared" si="127"/>
        <v>0</v>
      </c>
      <c r="DU86" t="b">
        <f t="shared" si="127"/>
        <v>0</v>
      </c>
      <c r="DV86" t="b">
        <f t="shared" si="127"/>
        <v>0</v>
      </c>
      <c r="DW86" t="b">
        <f t="shared" si="127"/>
        <v>0</v>
      </c>
      <c r="DX86" t="b">
        <f t="shared" si="127"/>
        <v>0</v>
      </c>
      <c r="DY86" t="b">
        <f t="shared" si="127"/>
        <v>0</v>
      </c>
      <c r="DZ86" t="b">
        <f t="shared" si="127"/>
        <v>0</v>
      </c>
      <c r="EA86" t="b">
        <f t="shared" si="128"/>
        <v>0</v>
      </c>
      <c r="EB86" t="b">
        <f t="shared" si="128"/>
        <v>0</v>
      </c>
      <c r="EC86" t="b">
        <f t="shared" si="128"/>
        <v>0</v>
      </c>
      <c r="ED86" t="b">
        <f t="shared" si="128"/>
        <v>0</v>
      </c>
      <c r="EE86" t="b">
        <f t="shared" si="128"/>
        <v>0</v>
      </c>
      <c r="EF86" t="b">
        <f t="shared" si="128"/>
        <v>0</v>
      </c>
      <c r="EG86" t="b">
        <f t="shared" si="128"/>
        <v>0</v>
      </c>
      <c r="EH86" t="b">
        <f t="shared" si="128"/>
        <v>0</v>
      </c>
      <c r="EI86" t="b">
        <f t="shared" si="128"/>
        <v>0</v>
      </c>
      <c r="EJ86" t="b">
        <f t="shared" si="128"/>
        <v>0</v>
      </c>
      <c r="EK86" t="b">
        <f t="shared" si="129"/>
        <v>0</v>
      </c>
      <c r="EL86" t="b">
        <f t="shared" si="129"/>
        <v>0</v>
      </c>
      <c r="EM86" t="b">
        <f t="shared" si="129"/>
        <v>0</v>
      </c>
      <c r="EN86" t="b">
        <f t="shared" si="129"/>
        <v>0</v>
      </c>
      <c r="EO86" t="b">
        <f t="shared" si="129"/>
        <v>0</v>
      </c>
      <c r="EP86" t="b">
        <f t="shared" si="129"/>
        <v>0</v>
      </c>
      <c r="EQ86" t="b">
        <f t="shared" si="129"/>
        <v>0</v>
      </c>
      <c r="ER86" t="b">
        <f t="shared" si="129"/>
        <v>0</v>
      </c>
      <c r="ES86" t="b">
        <f t="shared" si="129"/>
        <v>0</v>
      </c>
      <c r="ET86" t="b">
        <f t="shared" si="129"/>
        <v>0</v>
      </c>
      <c r="EU86" t="b">
        <f t="shared" si="129"/>
        <v>0</v>
      </c>
      <c r="EV86" t="b">
        <f t="shared" si="129"/>
        <v>0</v>
      </c>
      <c r="EW86" t="b">
        <f t="shared" si="129"/>
        <v>0</v>
      </c>
    </row>
    <row r="87" spans="1:153" ht="12.75">
      <c r="A87" s="10" t="s">
        <v>96</v>
      </c>
      <c r="B87" s="10">
        <v>0</v>
      </c>
      <c r="C87" s="10">
        <v>0</v>
      </c>
      <c r="D87" s="10">
        <v>5</v>
      </c>
      <c r="E87" s="10">
        <v>0</v>
      </c>
      <c r="F87" s="10">
        <f t="shared" si="88"/>
        <v>0</v>
      </c>
      <c r="G87" s="10">
        <f t="shared" si="89"/>
        <v>5</v>
      </c>
      <c r="H87" s="10">
        <f t="shared" si="90"/>
        <v>5</v>
      </c>
      <c r="I87" s="10">
        <f t="shared" si="91"/>
        <v>1</v>
      </c>
      <c r="J87" s="10">
        <f t="shared" si="92"/>
        <v>1</v>
      </c>
      <c r="K87" s="5">
        <f t="shared" si="98"/>
        <v>1.7645328889324574</v>
      </c>
      <c r="L87" s="8">
        <f t="shared" si="117"/>
        <v>0.8315907743204018</v>
      </c>
      <c r="M87" s="15"/>
      <c r="N87" s="14"/>
      <c r="O87" s="15"/>
      <c r="P87" s="14"/>
      <c r="Q87" s="17"/>
      <c r="R87" s="15"/>
      <c r="T87" s="34"/>
      <c r="U87" s="32">
        <f>U78+U85</f>
        <v>0.5949019038253083</v>
      </c>
      <c r="V87" s="32">
        <f>V78</f>
        <v>86.38349389920188</v>
      </c>
      <c r="W87" s="32">
        <f>SQRT(U87*(1-U87)/V87)</f>
        <v>0.05281866225864209</v>
      </c>
      <c r="X87" s="32">
        <f>$X$23/V87</f>
        <v>0.04446964377340949</v>
      </c>
      <c r="Y87" s="32">
        <f>(U87+X87/2)/(1+X87)</f>
        <v>0.590861332726197</v>
      </c>
      <c r="Z87" s="32">
        <f>$W$23*SQRT((U87*(1-U87)+X87/4)/V87)/(1+X87)</f>
        <v>0.10137524915800192</v>
      </c>
      <c r="AA87" s="32">
        <f>Y87-Z87</f>
        <v>0.4894860835681951</v>
      </c>
      <c r="AB87" s="8">
        <f>Y87+Z87</f>
        <v>0.6922365818841989</v>
      </c>
      <c r="AC87" s="32">
        <f>U78-AA87</f>
        <v>0.10282514668198361</v>
      </c>
      <c r="AD87" s="32">
        <f>AB87-U78</f>
        <v>0.09992535163402017</v>
      </c>
      <c r="AE87" s="34"/>
      <c r="AY87" t="b">
        <f t="shared" si="120"/>
        <v>0</v>
      </c>
      <c r="AZ87" t="b">
        <f t="shared" si="120"/>
        <v>0</v>
      </c>
      <c r="BA87" t="b">
        <f t="shared" si="120"/>
        <v>0</v>
      </c>
      <c r="BB87" t="b">
        <f t="shared" si="120"/>
        <v>0</v>
      </c>
      <c r="BC87" t="b">
        <f t="shared" si="120"/>
        <v>0</v>
      </c>
      <c r="BD87" t="b">
        <f t="shared" si="120"/>
        <v>0</v>
      </c>
      <c r="BE87" t="b">
        <f t="shared" si="120"/>
        <v>0</v>
      </c>
      <c r="BF87" t="b">
        <f t="shared" si="120"/>
        <v>0</v>
      </c>
      <c r="BG87" t="b">
        <f t="shared" si="120"/>
        <v>0</v>
      </c>
      <c r="BH87" t="b">
        <f t="shared" si="120"/>
        <v>0</v>
      </c>
      <c r="BI87" t="b">
        <f t="shared" si="121"/>
        <v>0</v>
      </c>
      <c r="BJ87" t="b">
        <f t="shared" si="121"/>
        <v>0</v>
      </c>
      <c r="BK87" t="b">
        <f t="shared" si="121"/>
        <v>0</v>
      </c>
      <c r="BL87" t="b">
        <f t="shared" si="121"/>
        <v>0</v>
      </c>
      <c r="BM87" t="b">
        <f t="shared" si="121"/>
        <v>0</v>
      </c>
      <c r="BN87" t="b">
        <f t="shared" si="121"/>
        <v>0</v>
      </c>
      <c r="BO87" t="b">
        <f t="shared" si="121"/>
        <v>0</v>
      </c>
      <c r="BP87" t="b">
        <f t="shared" si="121"/>
        <v>0</v>
      </c>
      <c r="BQ87" t="b">
        <f t="shared" si="121"/>
        <v>0</v>
      </c>
      <c r="BR87" t="b">
        <f t="shared" si="121"/>
        <v>1</v>
      </c>
      <c r="BS87" t="b">
        <f t="shared" si="122"/>
        <v>0</v>
      </c>
      <c r="BT87" t="b">
        <f t="shared" si="122"/>
        <v>0</v>
      </c>
      <c r="BU87" t="b">
        <f t="shared" si="122"/>
        <v>0</v>
      </c>
      <c r="BV87" t="b">
        <f t="shared" si="122"/>
        <v>0</v>
      </c>
      <c r="BW87" t="b">
        <f t="shared" si="122"/>
        <v>0</v>
      </c>
      <c r="BX87" t="b">
        <f t="shared" si="122"/>
        <v>0</v>
      </c>
      <c r="BY87" t="b">
        <f t="shared" si="122"/>
        <v>0</v>
      </c>
      <c r="BZ87" t="b">
        <f t="shared" si="122"/>
        <v>0</v>
      </c>
      <c r="CA87" t="b">
        <f t="shared" si="122"/>
        <v>0</v>
      </c>
      <c r="CB87" t="b">
        <f t="shared" si="122"/>
        <v>0</v>
      </c>
      <c r="CC87" t="b">
        <f t="shared" si="123"/>
        <v>0</v>
      </c>
      <c r="CD87" t="b">
        <f t="shared" si="123"/>
        <v>0</v>
      </c>
      <c r="CE87" t="b">
        <f t="shared" si="123"/>
        <v>0</v>
      </c>
      <c r="CF87" t="b">
        <f t="shared" si="123"/>
        <v>0</v>
      </c>
      <c r="CG87" t="b">
        <f t="shared" si="123"/>
        <v>0</v>
      </c>
      <c r="CH87" t="b">
        <f t="shared" si="123"/>
        <v>0</v>
      </c>
      <c r="CI87" t="b">
        <f t="shared" si="123"/>
        <v>0</v>
      </c>
      <c r="CJ87" t="b">
        <f t="shared" si="123"/>
        <v>0</v>
      </c>
      <c r="CK87" t="b">
        <f t="shared" si="123"/>
        <v>0</v>
      </c>
      <c r="CL87" t="b">
        <f t="shared" si="123"/>
        <v>0</v>
      </c>
      <c r="CM87" t="b">
        <f t="shared" si="124"/>
        <v>0</v>
      </c>
      <c r="CN87" t="b">
        <f t="shared" si="124"/>
        <v>0</v>
      </c>
      <c r="CO87" t="b">
        <f t="shared" si="124"/>
        <v>0</v>
      </c>
      <c r="CP87" t="b">
        <f t="shared" si="124"/>
        <v>0</v>
      </c>
      <c r="CQ87" t="b">
        <f t="shared" si="124"/>
        <v>0</v>
      </c>
      <c r="CR87" t="b">
        <f t="shared" si="124"/>
        <v>0</v>
      </c>
      <c r="CS87" t="b">
        <f t="shared" si="124"/>
        <v>0</v>
      </c>
      <c r="CT87" t="b">
        <f t="shared" si="124"/>
        <v>0</v>
      </c>
      <c r="CU87" t="b">
        <f t="shared" si="124"/>
        <v>0</v>
      </c>
      <c r="CV87" t="b">
        <f t="shared" si="124"/>
        <v>0</v>
      </c>
      <c r="CW87" t="b">
        <f t="shared" si="125"/>
        <v>0</v>
      </c>
      <c r="CX87" t="b">
        <f t="shared" si="125"/>
        <v>0</v>
      </c>
      <c r="CY87" t="b">
        <f t="shared" si="125"/>
        <v>0</v>
      </c>
      <c r="CZ87" t="b">
        <f t="shared" si="125"/>
        <v>0</v>
      </c>
      <c r="DA87" t="b">
        <f t="shared" si="125"/>
        <v>0</v>
      </c>
      <c r="DB87" t="b">
        <f t="shared" si="125"/>
        <v>0</v>
      </c>
      <c r="DC87" t="b">
        <f t="shared" si="125"/>
        <v>0</v>
      </c>
      <c r="DD87" t="b">
        <f t="shared" si="125"/>
        <v>0</v>
      </c>
      <c r="DE87" t="b">
        <f t="shared" si="125"/>
        <v>0</v>
      </c>
      <c r="DF87" t="b">
        <f t="shared" si="125"/>
        <v>0</v>
      </c>
      <c r="DG87" t="b">
        <f t="shared" si="126"/>
        <v>0</v>
      </c>
      <c r="DH87" t="b">
        <f t="shared" si="126"/>
        <v>0</v>
      </c>
      <c r="DI87" t="b">
        <f t="shared" si="126"/>
        <v>0</v>
      </c>
      <c r="DJ87" t="b">
        <f t="shared" si="126"/>
        <v>0</v>
      </c>
      <c r="DK87" t="b">
        <f t="shared" si="126"/>
        <v>0</v>
      </c>
      <c r="DL87" t="b">
        <f t="shared" si="126"/>
        <v>0</v>
      </c>
      <c r="DM87" t="b">
        <f t="shared" si="126"/>
        <v>0</v>
      </c>
      <c r="DN87" t="b">
        <f t="shared" si="126"/>
        <v>0</v>
      </c>
      <c r="DO87" t="b">
        <f t="shared" si="126"/>
        <v>0</v>
      </c>
      <c r="DP87" t="b">
        <f t="shared" si="126"/>
        <v>0</v>
      </c>
      <c r="DQ87" t="b">
        <f t="shared" si="127"/>
        <v>0</v>
      </c>
      <c r="DR87" t="b">
        <f t="shared" si="127"/>
        <v>0</v>
      </c>
      <c r="DS87" t="b">
        <f t="shared" si="127"/>
        <v>0</v>
      </c>
      <c r="DT87" t="b">
        <f t="shared" si="127"/>
        <v>0</v>
      </c>
      <c r="DU87" t="b">
        <f t="shared" si="127"/>
        <v>0</v>
      </c>
      <c r="DV87" t="b">
        <f t="shared" si="127"/>
        <v>0</v>
      </c>
      <c r="DW87" t="b">
        <f t="shared" si="127"/>
        <v>0</v>
      </c>
      <c r="DX87" t="b">
        <f t="shared" si="127"/>
        <v>0</v>
      </c>
      <c r="DY87" t="b">
        <f t="shared" si="127"/>
        <v>0</v>
      </c>
      <c r="DZ87" t="b">
        <f t="shared" si="127"/>
        <v>0</v>
      </c>
      <c r="EA87" t="b">
        <f t="shared" si="128"/>
        <v>0</v>
      </c>
      <c r="EB87" t="b">
        <f t="shared" si="128"/>
        <v>0</v>
      </c>
      <c r="EC87" t="b">
        <f t="shared" si="128"/>
        <v>0</v>
      </c>
      <c r="ED87" t="b">
        <f t="shared" si="128"/>
        <v>0</v>
      </c>
      <c r="EE87" t="b">
        <f t="shared" si="128"/>
        <v>0</v>
      </c>
      <c r="EF87" t="b">
        <f t="shared" si="128"/>
        <v>0</v>
      </c>
      <c r="EG87" t="b">
        <f t="shared" si="128"/>
        <v>0</v>
      </c>
      <c r="EH87" t="b">
        <f t="shared" si="128"/>
        <v>0</v>
      </c>
      <c r="EI87" t="b">
        <f t="shared" si="128"/>
        <v>0</v>
      </c>
      <c r="EJ87" t="b">
        <f t="shared" si="128"/>
        <v>0</v>
      </c>
      <c r="EK87" t="b">
        <f t="shared" si="129"/>
        <v>0</v>
      </c>
      <c r="EL87" t="b">
        <f t="shared" si="129"/>
        <v>0</v>
      </c>
      <c r="EM87" t="b">
        <f t="shared" si="129"/>
        <v>0</v>
      </c>
      <c r="EN87" t="b">
        <f t="shared" si="129"/>
        <v>0</v>
      </c>
      <c r="EO87" t="b">
        <f t="shared" si="129"/>
        <v>0</v>
      </c>
      <c r="EP87" t="b">
        <f t="shared" si="129"/>
        <v>0</v>
      </c>
      <c r="EQ87" t="b">
        <f t="shared" si="129"/>
        <v>0</v>
      </c>
      <c r="ER87" t="b">
        <f t="shared" si="129"/>
        <v>0</v>
      </c>
      <c r="ES87" t="b">
        <f t="shared" si="129"/>
        <v>0</v>
      </c>
      <c r="ET87" t="b">
        <f t="shared" si="129"/>
        <v>0</v>
      </c>
      <c r="EU87" t="b">
        <f t="shared" si="129"/>
        <v>0</v>
      </c>
      <c r="EV87" t="b">
        <f t="shared" si="129"/>
        <v>0</v>
      </c>
      <c r="EW87" t="b">
        <f t="shared" si="129"/>
        <v>0</v>
      </c>
    </row>
    <row r="88" spans="1:153" ht="12.75">
      <c r="A88" s="10" t="s">
        <v>65</v>
      </c>
      <c r="B88" s="10">
        <v>0</v>
      </c>
      <c r="C88" s="10">
        <v>0</v>
      </c>
      <c r="D88" s="10">
        <v>7</v>
      </c>
      <c r="E88" s="10">
        <v>1</v>
      </c>
      <c r="F88" s="10">
        <f t="shared" si="88"/>
        <v>0</v>
      </c>
      <c r="G88" s="10">
        <f t="shared" si="89"/>
        <v>6</v>
      </c>
      <c r="H88" s="10">
        <f t="shared" si="90"/>
        <v>6</v>
      </c>
      <c r="I88" s="10">
        <f t="shared" si="91"/>
        <v>1</v>
      </c>
      <c r="J88" s="10">
        <f t="shared" si="92"/>
        <v>1</v>
      </c>
      <c r="K88" s="5">
        <f t="shared" si="98"/>
        <v>2.117439466718949</v>
      </c>
      <c r="L88" s="8">
        <f t="shared" si="117"/>
        <v>0.9979089291844822</v>
      </c>
      <c r="M88" s="15"/>
      <c r="N88" s="17"/>
      <c r="O88" s="17"/>
      <c r="P88" s="17"/>
      <c r="Q88" s="17"/>
      <c r="R88" s="15"/>
      <c r="AY88" t="b">
        <f t="shared" si="120"/>
        <v>0</v>
      </c>
      <c r="AZ88" t="b">
        <f t="shared" si="120"/>
        <v>0</v>
      </c>
      <c r="BA88" t="b">
        <f t="shared" si="120"/>
        <v>0</v>
      </c>
      <c r="BB88" t="b">
        <f t="shared" si="120"/>
        <v>0</v>
      </c>
      <c r="BC88" t="b">
        <f t="shared" si="120"/>
        <v>0</v>
      </c>
      <c r="BD88" t="b">
        <f t="shared" si="120"/>
        <v>0</v>
      </c>
      <c r="BE88" t="b">
        <f t="shared" si="120"/>
        <v>0</v>
      </c>
      <c r="BF88" t="b">
        <f t="shared" si="120"/>
        <v>0</v>
      </c>
      <c r="BG88" t="b">
        <f t="shared" si="120"/>
        <v>0</v>
      </c>
      <c r="BH88" t="b">
        <f t="shared" si="120"/>
        <v>0</v>
      </c>
      <c r="BI88" t="b">
        <f t="shared" si="121"/>
        <v>0</v>
      </c>
      <c r="BJ88" t="b">
        <f t="shared" si="121"/>
        <v>0</v>
      </c>
      <c r="BK88" t="b">
        <f t="shared" si="121"/>
        <v>0</v>
      </c>
      <c r="BL88" t="b">
        <f t="shared" si="121"/>
        <v>0</v>
      </c>
      <c r="BM88" t="b">
        <f t="shared" si="121"/>
        <v>0</v>
      </c>
      <c r="BN88" t="b">
        <f t="shared" si="121"/>
        <v>0</v>
      </c>
      <c r="BO88" t="b">
        <f t="shared" si="121"/>
        <v>0</v>
      </c>
      <c r="BP88" t="b">
        <f t="shared" si="121"/>
        <v>0</v>
      </c>
      <c r="BQ88" t="b">
        <f t="shared" si="121"/>
        <v>0</v>
      </c>
      <c r="BR88" t="b">
        <f t="shared" si="121"/>
        <v>0</v>
      </c>
      <c r="BS88" t="b">
        <f t="shared" si="122"/>
        <v>0</v>
      </c>
      <c r="BT88" t="b">
        <f t="shared" si="122"/>
        <v>0</v>
      </c>
      <c r="BU88" t="b">
        <f t="shared" si="122"/>
        <v>0</v>
      </c>
      <c r="BV88" t="b">
        <f t="shared" si="122"/>
        <v>0</v>
      </c>
      <c r="BW88" t="b">
        <f t="shared" si="122"/>
        <v>0</v>
      </c>
      <c r="BX88" t="b">
        <f t="shared" si="122"/>
        <v>0</v>
      </c>
      <c r="BY88" t="b">
        <f t="shared" si="122"/>
        <v>1</v>
      </c>
      <c r="BZ88" t="b">
        <f t="shared" si="122"/>
        <v>0</v>
      </c>
      <c r="CA88" t="b">
        <f t="shared" si="122"/>
        <v>0</v>
      </c>
      <c r="CB88" t="b">
        <f t="shared" si="122"/>
        <v>0</v>
      </c>
      <c r="CC88" t="b">
        <f t="shared" si="123"/>
        <v>0</v>
      </c>
      <c r="CD88" t="b">
        <f t="shared" si="123"/>
        <v>0</v>
      </c>
      <c r="CE88" t="b">
        <f t="shared" si="123"/>
        <v>0</v>
      </c>
      <c r="CF88" t="b">
        <f t="shared" si="123"/>
        <v>0</v>
      </c>
      <c r="CG88" t="b">
        <f t="shared" si="123"/>
        <v>0</v>
      </c>
      <c r="CH88" t="b">
        <f t="shared" si="123"/>
        <v>0</v>
      </c>
      <c r="CI88" t="b">
        <f t="shared" si="123"/>
        <v>0</v>
      </c>
      <c r="CJ88" t="b">
        <f t="shared" si="123"/>
        <v>0</v>
      </c>
      <c r="CK88" t="b">
        <f t="shared" si="123"/>
        <v>0</v>
      </c>
      <c r="CL88" t="b">
        <f t="shared" si="123"/>
        <v>0</v>
      </c>
      <c r="CM88" t="b">
        <f t="shared" si="124"/>
        <v>0</v>
      </c>
      <c r="CN88" t="b">
        <f t="shared" si="124"/>
        <v>0</v>
      </c>
      <c r="CO88" t="b">
        <f t="shared" si="124"/>
        <v>0</v>
      </c>
      <c r="CP88" t="b">
        <f t="shared" si="124"/>
        <v>0</v>
      </c>
      <c r="CQ88" t="b">
        <f t="shared" si="124"/>
        <v>0</v>
      </c>
      <c r="CR88" t="b">
        <f t="shared" si="124"/>
        <v>0</v>
      </c>
      <c r="CS88" t="b">
        <f t="shared" si="124"/>
        <v>0</v>
      </c>
      <c r="CT88" t="b">
        <f t="shared" si="124"/>
        <v>0</v>
      </c>
      <c r="CU88" t="b">
        <f t="shared" si="124"/>
        <v>0</v>
      </c>
      <c r="CV88" t="b">
        <f t="shared" si="124"/>
        <v>0</v>
      </c>
      <c r="CW88" t="b">
        <f t="shared" si="125"/>
        <v>0</v>
      </c>
      <c r="CX88" t="b">
        <f t="shared" si="125"/>
        <v>0</v>
      </c>
      <c r="CY88" t="b">
        <f t="shared" si="125"/>
        <v>0</v>
      </c>
      <c r="CZ88" t="b">
        <f t="shared" si="125"/>
        <v>0</v>
      </c>
      <c r="DA88" t="b">
        <f t="shared" si="125"/>
        <v>0</v>
      </c>
      <c r="DB88" t="b">
        <f t="shared" si="125"/>
        <v>0</v>
      </c>
      <c r="DC88" t="b">
        <f t="shared" si="125"/>
        <v>0</v>
      </c>
      <c r="DD88" t="b">
        <f t="shared" si="125"/>
        <v>0</v>
      </c>
      <c r="DE88" t="b">
        <f t="shared" si="125"/>
        <v>0</v>
      </c>
      <c r="DF88" t="b">
        <f t="shared" si="125"/>
        <v>0</v>
      </c>
      <c r="DG88" t="b">
        <f t="shared" si="126"/>
        <v>0</v>
      </c>
      <c r="DH88" t="b">
        <f t="shared" si="126"/>
        <v>0</v>
      </c>
      <c r="DI88" t="b">
        <f t="shared" si="126"/>
        <v>0</v>
      </c>
      <c r="DJ88" t="b">
        <f t="shared" si="126"/>
        <v>0</v>
      </c>
      <c r="DK88" t="b">
        <f t="shared" si="126"/>
        <v>0</v>
      </c>
      <c r="DL88" t="b">
        <f t="shared" si="126"/>
        <v>0</v>
      </c>
      <c r="DM88" t="b">
        <f t="shared" si="126"/>
        <v>0</v>
      </c>
      <c r="DN88" t="b">
        <f t="shared" si="126"/>
        <v>0</v>
      </c>
      <c r="DO88" t="b">
        <f t="shared" si="126"/>
        <v>0</v>
      </c>
      <c r="DP88" t="b">
        <f t="shared" si="126"/>
        <v>0</v>
      </c>
      <c r="DQ88" t="b">
        <f t="shared" si="127"/>
        <v>0</v>
      </c>
      <c r="DR88" t="b">
        <f t="shared" si="127"/>
        <v>0</v>
      </c>
      <c r="DS88" t="b">
        <f t="shared" si="127"/>
        <v>0</v>
      </c>
      <c r="DT88" t="b">
        <f t="shared" si="127"/>
        <v>0</v>
      </c>
      <c r="DU88" t="b">
        <f t="shared" si="127"/>
        <v>0</v>
      </c>
      <c r="DV88" t="b">
        <f t="shared" si="127"/>
        <v>0</v>
      </c>
      <c r="DW88" t="b">
        <f t="shared" si="127"/>
        <v>0</v>
      </c>
      <c r="DX88" t="b">
        <f t="shared" si="127"/>
        <v>0</v>
      </c>
      <c r="DY88" t="b">
        <f t="shared" si="127"/>
        <v>0</v>
      </c>
      <c r="DZ88" t="b">
        <f t="shared" si="127"/>
        <v>0</v>
      </c>
      <c r="EA88" t="b">
        <f t="shared" si="128"/>
        <v>0</v>
      </c>
      <c r="EB88" t="b">
        <f t="shared" si="128"/>
        <v>0</v>
      </c>
      <c r="EC88" t="b">
        <f t="shared" si="128"/>
        <v>0</v>
      </c>
      <c r="ED88" t="b">
        <f t="shared" si="128"/>
        <v>0</v>
      </c>
      <c r="EE88" t="b">
        <f t="shared" si="128"/>
        <v>0</v>
      </c>
      <c r="EF88" t="b">
        <f t="shared" si="128"/>
        <v>0</v>
      </c>
      <c r="EG88" t="b">
        <f t="shared" si="128"/>
        <v>0</v>
      </c>
      <c r="EH88" t="b">
        <f t="shared" si="128"/>
        <v>0</v>
      </c>
      <c r="EI88" t="b">
        <f t="shared" si="128"/>
        <v>0</v>
      </c>
      <c r="EJ88" t="b">
        <f t="shared" si="128"/>
        <v>0</v>
      </c>
      <c r="EK88" t="b">
        <f t="shared" si="129"/>
        <v>0</v>
      </c>
      <c r="EL88" t="b">
        <f t="shared" si="129"/>
        <v>0</v>
      </c>
      <c r="EM88" t="b">
        <f t="shared" si="129"/>
        <v>0</v>
      </c>
      <c r="EN88" t="b">
        <f t="shared" si="129"/>
        <v>0</v>
      </c>
      <c r="EO88" t="b">
        <f t="shared" si="129"/>
        <v>0</v>
      </c>
      <c r="EP88" t="b">
        <f t="shared" si="129"/>
        <v>0</v>
      </c>
      <c r="EQ88" t="b">
        <f t="shared" si="129"/>
        <v>0</v>
      </c>
      <c r="ER88" t="b">
        <f t="shared" si="129"/>
        <v>0</v>
      </c>
      <c r="ES88" t="b">
        <f t="shared" si="129"/>
        <v>0</v>
      </c>
      <c r="ET88" t="b">
        <f t="shared" si="129"/>
        <v>0</v>
      </c>
      <c r="EU88" t="b">
        <f t="shared" si="129"/>
        <v>0</v>
      </c>
      <c r="EV88" t="b">
        <f t="shared" si="129"/>
        <v>0</v>
      </c>
      <c r="EW88" t="b">
        <f t="shared" si="129"/>
        <v>0</v>
      </c>
    </row>
    <row r="89" spans="1:153" ht="12.75">
      <c r="A89" s="1" t="s">
        <v>106</v>
      </c>
      <c r="B89" s="1">
        <v>1</v>
      </c>
      <c r="C89" s="1">
        <v>0</v>
      </c>
      <c r="D89" s="1">
        <v>4</v>
      </c>
      <c r="E89" s="1">
        <v>0</v>
      </c>
      <c r="F89" s="1">
        <f t="shared" si="88"/>
        <v>1</v>
      </c>
      <c r="G89" s="1">
        <f t="shared" si="89"/>
        <v>4</v>
      </c>
      <c r="H89" s="1">
        <f t="shared" si="90"/>
        <v>5</v>
      </c>
      <c r="I89" s="1">
        <f t="shared" si="91"/>
        <v>0.8</v>
      </c>
      <c r="J89" s="1">
        <f t="shared" si="92"/>
        <v>0.8</v>
      </c>
      <c r="K89" s="5">
        <f t="shared" si="98"/>
        <v>0.7764140770512695</v>
      </c>
      <c r="L89" s="8">
        <f t="shared" si="117"/>
        <v>0.21594831621984334</v>
      </c>
      <c r="M89" s="15"/>
      <c r="N89" s="22"/>
      <c r="O89" s="22" t="s">
        <v>142</v>
      </c>
      <c r="P89" s="22" t="s">
        <v>143</v>
      </c>
      <c r="Q89" s="22" t="s">
        <v>145</v>
      </c>
      <c r="R89" s="15"/>
      <c r="U89" t="s">
        <v>316</v>
      </c>
      <c r="AY89" t="b">
        <f aca="true" t="shared" si="130" ref="AY89:BH98">AND($H89=AY$66,$G89=AY$67)</f>
        <v>0</v>
      </c>
      <c r="AZ89" t="b">
        <f t="shared" si="130"/>
        <v>0</v>
      </c>
      <c r="BA89" t="b">
        <f t="shared" si="130"/>
        <v>0</v>
      </c>
      <c r="BB89" t="b">
        <f t="shared" si="130"/>
        <v>0</v>
      </c>
      <c r="BC89" t="b">
        <f t="shared" si="130"/>
        <v>0</v>
      </c>
      <c r="BD89" t="b">
        <f t="shared" si="130"/>
        <v>0</v>
      </c>
      <c r="BE89" t="b">
        <f t="shared" si="130"/>
        <v>0</v>
      </c>
      <c r="BF89" t="b">
        <f t="shared" si="130"/>
        <v>0</v>
      </c>
      <c r="BG89" t="b">
        <f t="shared" si="130"/>
        <v>0</v>
      </c>
      <c r="BH89" t="b">
        <f t="shared" si="130"/>
        <v>0</v>
      </c>
      <c r="BI89" t="b">
        <f aca="true" t="shared" si="131" ref="BI89:BR98">AND($H89=BI$66,$G89=BI$67)</f>
        <v>0</v>
      </c>
      <c r="BJ89" t="b">
        <f t="shared" si="131"/>
        <v>0</v>
      </c>
      <c r="BK89" t="b">
        <f t="shared" si="131"/>
        <v>0</v>
      </c>
      <c r="BL89" t="b">
        <f t="shared" si="131"/>
        <v>0</v>
      </c>
      <c r="BM89" t="b">
        <f t="shared" si="131"/>
        <v>0</v>
      </c>
      <c r="BN89" t="b">
        <f t="shared" si="131"/>
        <v>0</v>
      </c>
      <c r="BO89" t="b">
        <f t="shared" si="131"/>
        <v>0</v>
      </c>
      <c r="BP89" t="b">
        <f t="shared" si="131"/>
        <v>0</v>
      </c>
      <c r="BQ89" t="b">
        <f t="shared" si="131"/>
        <v>1</v>
      </c>
      <c r="BR89" t="b">
        <f t="shared" si="131"/>
        <v>0</v>
      </c>
      <c r="BS89" t="b">
        <f aca="true" t="shared" si="132" ref="BS89:CB98">AND($H89=BS$66,$G89=BS$67)</f>
        <v>0</v>
      </c>
      <c r="BT89" t="b">
        <f t="shared" si="132"/>
        <v>0</v>
      </c>
      <c r="BU89" t="b">
        <f t="shared" si="132"/>
        <v>0</v>
      </c>
      <c r="BV89" t="b">
        <f t="shared" si="132"/>
        <v>0</v>
      </c>
      <c r="BW89" t="b">
        <f t="shared" si="132"/>
        <v>0</v>
      </c>
      <c r="BX89" t="b">
        <f t="shared" si="132"/>
        <v>0</v>
      </c>
      <c r="BY89" t="b">
        <f t="shared" si="132"/>
        <v>0</v>
      </c>
      <c r="BZ89" t="b">
        <f t="shared" si="132"/>
        <v>0</v>
      </c>
      <c r="CA89" t="b">
        <f t="shared" si="132"/>
        <v>0</v>
      </c>
      <c r="CB89" t="b">
        <f t="shared" si="132"/>
        <v>0</v>
      </c>
      <c r="CC89" t="b">
        <f aca="true" t="shared" si="133" ref="CC89:CL98">AND($H89=CC$66,$G89=CC$67)</f>
        <v>0</v>
      </c>
      <c r="CD89" t="b">
        <f t="shared" si="133"/>
        <v>0</v>
      </c>
      <c r="CE89" t="b">
        <f t="shared" si="133"/>
        <v>0</v>
      </c>
      <c r="CF89" t="b">
        <f t="shared" si="133"/>
        <v>0</v>
      </c>
      <c r="CG89" t="b">
        <f t="shared" si="133"/>
        <v>0</v>
      </c>
      <c r="CH89" t="b">
        <f t="shared" si="133"/>
        <v>0</v>
      </c>
      <c r="CI89" t="b">
        <f t="shared" si="133"/>
        <v>0</v>
      </c>
      <c r="CJ89" t="b">
        <f t="shared" si="133"/>
        <v>0</v>
      </c>
      <c r="CK89" t="b">
        <f t="shared" si="133"/>
        <v>0</v>
      </c>
      <c r="CL89" t="b">
        <f t="shared" si="133"/>
        <v>0</v>
      </c>
      <c r="CM89" t="b">
        <f aca="true" t="shared" si="134" ref="CM89:CV98">AND($H89=CM$66,$G89=CM$67)</f>
        <v>0</v>
      </c>
      <c r="CN89" t="b">
        <f t="shared" si="134"/>
        <v>0</v>
      </c>
      <c r="CO89" t="b">
        <f t="shared" si="134"/>
        <v>0</v>
      </c>
      <c r="CP89" t="b">
        <f t="shared" si="134"/>
        <v>0</v>
      </c>
      <c r="CQ89" t="b">
        <f t="shared" si="134"/>
        <v>0</v>
      </c>
      <c r="CR89" t="b">
        <f t="shared" si="134"/>
        <v>0</v>
      </c>
      <c r="CS89" t="b">
        <f t="shared" si="134"/>
        <v>0</v>
      </c>
      <c r="CT89" t="b">
        <f t="shared" si="134"/>
        <v>0</v>
      </c>
      <c r="CU89" t="b">
        <f t="shared" si="134"/>
        <v>0</v>
      </c>
      <c r="CV89" t="b">
        <f t="shared" si="134"/>
        <v>0</v>
      </c>
      <c r="CW89" t="b">
        <f aca="true" t="shared" si="135" ref="CW89:DF98">AND($H89=CW$66,$G89=CW$67)</f>
        <v>0</v>
      </c>
      <c r="CX89" t="b">
        <f t="shared" si="135"/>
        <v>0</v>
      </c>
      <c r="CY89" t="b">
        <f t="shared" si="135"/>
        <v>0</v>
      </c>
      <c r="CZ89" t="b">
        <f t="shared" si="135"/>
        <v>0</v>
      </c>
      <c r="DA89" t="b">
        <f t="shared" si="135"/>
        <v>0</v>
      </c>
      <c r="DB89" t="b">
        <f t="shared" si="135"/>
        <v>0</v>
      </c>
      <c r="DC89" t="b">
        <f t="shared" si="135"/>
        <v>0</v>
      </c>
      <c r="DD89" t="b">
        <f t="shared" si="135"/>
        <v>0</v>
      </c>
      <c r="DE89" t="b">
        <f t="shared" si="135"/>
        <v>0</v>
      </c>
      <c r="DF89" t="b">
        <f t="shared" si="135"/>
        <v>0</v>
      </c>
      <c r="DG89" t="b">
        <f aca="true" t="shared" si="136" ref="DG89:DP98">AND($H89=DG$66,$G89=DG$67)</f>
        <v>0</v>
      </c>
      <c r="DH89" t="b">
        <f t="shared" si="136"/>
        <v>0</v>
      </c>
      <c r="DI89" t="b">
        <f t="shared" si="136"/>
        <v>0</v>
      </c>
      <c r="DJ89" t="b">
        <f t="shared" si="136"/>
        <v>0</v>
      </c>
      <c r="DK89" t="b">
        <f t="shared" si="136"/>
        <v>0</v>
      </c>
      <c r="DL89" t="b">
        <f t="shared" si="136"/>
        <v>0</v>
      </c>
      <c r="DM89" t="b">
        <f t="shared" si="136"/>
        <v>0</v>
      </c>
      <c r="DN89" t="b">
        <f t="shared" si="136"/>
        <v>0</v>
      </c>
      <c r="DO89" t="b">
        <f t="shared" si="136"/>
        <v>0</v>
      </c>
      <c r="DP89" t="b">
        <f t="shared" si="136"/>
        <v>0</v>
      </c>
      <c r="DQ89" t="b">
        <f aca="true" t="shared" si="137" ref="DQ89:DZ98">AND($H89=DQ$66,$G89=DQ$67)</f>
        <v>0</v>
      </c>
      <c r="DR89" t="b">
        <f t="shared" si="137"/>
        <v>0</v>
      </c>
      <c r="DS89" t="b">
        <f t="shared" si="137"/>
        <v>0</v>
      </c>
      <c r="DT89" t="b">
        <f t="shared" si="137"/>
        <v>0</v>
      </c>
      <c r="DU89" t="b">
        <f t="shared" si="137"/>
        <v>0</v>
      </c>
      <c r="DV89" t="b">
        <f t="shared" si="137"/>
        <v>0</v>
      </c>
      <c r="DW89" t="b">
        <f t="shared" si="137"/>
        <v>0</v>
      </c>
      <c r="DX89" t="b">
        <f t="shared" si="137"/>
        <v>0</v>
      </c>
      <c r="DY89" t="b">
        <f t="shared" si="137"/>
        <v>0</v>
      </c>
      <c r="DZ89" t="b">
        <f t="shared" si="137"/>
        <v>0</v>
      </c>
      <c r="EA89" t="b">
        <f aca="true" t="shared" si="138" ref="EA89:EJ98">AND($H89=EA$66,$G89=EA$67)</f>
        <v>0</v>
      </c>
      <c r="EB89" t="b">
        <f t="shared" si="138"/>
        <v>0</v>
      </c>
      <c r="EC89" t="b">
        <f t="shared" si="138"/>
        <v>0</v>
      </c>
      <c r="ED89" t="b">
        <f t="shared" si="138"/>
        <v>0</v>
      </c>
      <c r="EE89" t="b">
        <f t="shared" si="138"/>
        <v>0</v>
      </c>
      <c r="EF89" t="b">
        <f t="shared" si="138"/>
        <v>0</v>
      </c>
      <c r="EG89" t="b">
        <f t="shared" si="138"/>
        <v>0</v>
      </c>
      <c r="EH89" t="b">
        <f t="shared" si="138"/>
        <v>0</v>
      </c>
      <c r="EI89" t="b">
        <f t="shared" si="138"/>
        <v>0</v>
      </c>
      <c r="EJ89" t="b">
        <f t="shared" si="138"/>
        <v>0</v>
      </c>
      <c r="EK89" t="b">
        <f aca="true" t="shared" si="139" ref="EK89:EW98">AND($H89=EK$66,$G89=EK$67)</f>
        <v>0</v>
      </c>
      <c r="EL89" t="b">
        <f t="shared" si="139"/>
        <v>0</v>
      </c>
      <c r="EM89" t="b">
        <f t="shared" si="139"/>
        <v>0</v>
      </c>
      <c r="EN89" t="b">
        <f t="shared" si="139"/>
        <v>0</v>
      </c>
      <c r="EO89" t="b">
        <f t="shared" si="139"/>
        <v>0</v>
      </c>
      <c r="EP89" t="b">
        <f t="shared" si="139"/>
        <v>0</v>
      </c>
      <c r="EQ89" t="b">
        <f t="shared" si="139"/>
        <v>0</v>
      </c>
      <c r="ER89" t="b">
        <f t="shared" si="139"/>
        <v>0</v>
      </c>
      <c r="ES89" t="b">
        <f t="shared" si="139"/>
        <v>0</v>
      </c>
      <c r="ET89" t="b">
        <f t="shared" si="139"/>
        <v>0</v>
      </c>
      <c r="EU89" t="b">
        <f t="shared" si="139"/>
        <v>0</v>
      </c>
      <c r="EV89" t="b">
        <f t="shared" si="139"/>
        <v>0</v>
      </c>
      <c r="EW89" t="b">
        <f t="shared" si="139"/>
        <v>0</v>
      </c>
    </row>
    <row r="90" spans="1:153" ht="12.75">
      <c r="A90" s="1" t="s">
        <v>70</v>
      </c>
      <c r="B90" s="1">
        <v>2</v>
      </c>
      <c r="C90" s="1">
        <v>0</v>
      </c>
      <c r="D90" s="1">
        <v>6</v>
      </c>
      <c r="E90" s="1">
        <v>0</v>
      </c>
      <c r="F90" s="1">
        <f t="shared" si="88"/>
        <v>2</v>
      </c>
      <c r="G90" s="1">
        <f t="shared" si="89"/>
        <v>6</v>
      </c>
      <c r="H90" s="1">
        <f t="shared" si="90"/>
        <v>8</v>
      </c>
      <c r="I90" s="1">
        <f t="shared" si="91"/>
        <v>0.75</v>
      </c>
      <c r="J90" s="1">
        <f t="shared" si="92"/>
        <v>0.8</v>
      </c>
      <c r="K90" s="5">
        <f t="shared" si="98"/>
        <v>0.9470149985295557</v>
      </c>
      <c r="L90" s="8">
        <f t="shared" si="117"/>
        <v>0.19926032271152574</v>
      </c>
      <c r="M90" s="15"/>
      <c r="N90" s="17" t="s">
        <v>139</v>
      </c>
      <c r="O90" s="18">
        <f>Q90-P90</f>
        <v>14</v>
      </c>
      <c r="P90" s="18">
        <f>COUNT(K78:K120)</f>
        <v>43</v>
      </c>
      <c r="Q90" s="18">
        <f>V71</f>
        <v>57</v>
      </c>
      <c r="U90" t="s">
        <v>323</v>
      </c>
      <c r="AY90" t="b">
        <f t="shared" si="130"/>
        <v>0</v>
      </c>
      <c r="AZ90" t="b">
        <f t="shared" si="130"/>
        <v>0</v>
      </c>
      <c r="BA90" t="b">
        <f t="shared" si="130"/>
        <v>0</v>
      </c>
      <c r="BB90" t="b">
        <f t="shared" si="130"/>
        <v>0</v>
      </c>
      <c r="BC90" t="b">
        <f t="shared" si="130"/>
        <v>0</v>
      </c>
      <c r="BD90" t="b">
        <f t="shared" si="130"/>
        <v>0</v>
      </c>
      <c r="BE90" t="b">
        <f t="shared" si="130"/>
        <v>0</v>
      </c>
      <c r="BF90" t="b">
        <f t="shared" si="130"/>
        <v>0</v>
      </c>
      <c r="BG90" t="b">
        <f t="shared" si="130"/>
        <v>0</v>
      </c>
      <c r="BH90" t="b">
        <f t="shared" si="130"/>
        <v>0</v>
      </c>
      <c r="BI90" t="b">
        <f t="shared" si="131"/>
        <v>0</v>
      </c>
      <c r="BJ90" t="b">
        <f t="shared" si="131"/>
        <v>0</v>
      </c>
      <c r="BK90" t="b">
        <f t="shared" si="131"/>
        <v>0</v>
      </c>
      <c r="BL90" t="b">
        <f t="shared" si="131"/>
        <v>0</v>
      </c>
      <c r="BM90" t="b">
        <f t="shared" si="131"/>
        <v>0</v>
      </c>
      <c r="BN90" t="b">
        <f t="shared" si="131"/>
        <v>0</v>
      </c>
      <c r="BO90" t="b">
        <f t="shared" si="131"/>
        <v>0</v>
      </c>
      <c r="BP90" t="b">
        <f t="shared" si="131"/>
        <v>0</v>
      </c>
      <c r="BQ90" t="b">
        <f t="shared" si="131"/>
        <v>0</v>
      </c>
      <c r="BR90" t="b">
        <f t="shared" si="131"/>
        <v>0</v>
      </c>
      <c r="BS90" t="b">
        <f t="shared" si="132"/>
        <v>0</v>
      </c>
      <c r="BT90" t="b">
        <f t="shared" si="132"/>
        <v>0</v>
      </c>
      <c r="BU90" t="b">
        <f t="shared" si="132"/>
        <v>0</v>
      </c>
      <c r="BV90" t="b">
        <f t="shared" si="132"/>
        <v>0</v>
      </c>
      <c r="BW90" t="b">
        <f t="shared" si="132"/>
        <v>0</v>
      </c>
      <c r="BX90" t="b">
        <f t="shared" si="132"/>
        <v>0</v>
      </c>
      <c r="BY90" t="b">
        <f t="shared" si="132"/>
        <v>0</v>
      </c>
      <c r="BZ90" t="b">
        <f t="shared" si="132"/>
        <v>0</v>
      </c>
      <c r="CA90" t="b">
        <f t="shared" si="132"/>
        <v>0</v>
      </c>
      <c r="CB90" t="b">
        <f t="shared" si="132"/>
        <v>0</v>
      </c>
      <c r="CC90" t="b">
        <f t="shared" si="133"/>
        <v>0</v>
      </c>
      <c r="CD90" t="b">
        <f t="shared" si="133"/>
        <v>0</v>
      </c>
      <c r="CE90" t="b">
        <f t="shared" si="133"/>
        <v>0</v>
      </c>
      <c r="CF90" t="b">
        <f t="shared" si="133"/>
        <v>0</v>
      </c>
      <c r="CG90" t="b">
        <f t="shared" si="133"/>
        <v>0</v>
      </c>
      <c r="CH90" t="b">
        <f t="shared" si="133"/>
        <v>0</v>
      </c>
      <c r="CI90" t="b">
        <f t="shared" si="133"/>
        <v>0</v>
      </c>
      <c r="CJ90" t="b">
        <f t="shared" si="133"/>
        <v>0</v>
      </c>
      <c r="CK90" t="b">
        <f t="shared" si="133"/>
        <v>0</v>
      </c>
      <c r="CL90" t="b">
        <f t="shared" si="133"/>
        <v>0</v>
      </c>
      <c r="CM90" t="b">
        <f t="shared" si="134"/>
        <v>0</v>
      </c>
      <c r="CN90" t="b">
        <f t="shared" si="134"/>
        <v>1</v>
      </c>
      <c r="CO90" t="b">
        <f t="shared" si="134"/>
        <v>0</v>
      </c>
      <c r="CP90" t="b">
        <f t="shared" si="134"/>
        <v>0</v>
      </c>
      <c r="CQ90" t="b">
        <f t="shared" si="134"/>
        <v>0</v>
      </c>
      <c r="CR90" t="b">
        <f t="shared" si="134"/>
        <v>0</v>
      </c>
      <c r="CS90" t="b">
        <f t="shared" si="134"/>
        <v>0</v>
      </c>
      <c r="CT90" t="b">
        <f t="shared" si="134"/>
        <v>0</v>
      </c>
      <c r="CU90" t="b">
        <f t="shared" si="134"/>
        <v>0</v>
      </c>
      <c r="CV90" t="b">
        <f t="shared" si="134"/>
        <v>0</v>
      </c>
      <c r="CW90" t="b">
        <f t="shared" si="135"/>
        <v>0</v>
      </c>
      <c r="CX90" t="b">
        <f t="shared" si="135"/>
        <v>0</v>
      </c>
      <c r="CY90" t="b">
        <f t="shared" si="135"/>
        <v>0</v>
      </c>
      <c r="CZ90" t="b">
        <f t="shared" si="135"/>
        <v>0</v>
      </c>
      <c r="DA90" t="b">
        <f t="shared" si="135"/>
        <v>0</v>
      </c>
      <c r="DB90" t="b">
        <f t="shared" si="135"/>
        <v>0</v>
      </c>
      <c r="DC90" t="b">
        <f t="shared" si="135"/>
        <v>0</v>
      </c>
      <c r="DD90" t="b">
        <f t="shared" si="135"/>
        <v>0</v>
      </c>
      <c r="DE90" t="b">
        <f t="shared" si="135"/>
        <v>0</v>
      </c>
      <c r="DF90" t="b">
        <f t="shared" si="135"/>
        <v>0</v>
      </c>
      <c r="DG90" t="b">
        <f t="shared" si="136"/>
        <v>0</v>
      </c>
      <c r="DH90" t="b">
        <f t="shared" si="136"/>
        <v>0</v>
      </c>
      <c r="DI90" t="b">
        <f t="shared" si="136"/>
        <v>0</v>
      </c>
      <c r="DJ90" t="b">
        <f t="shared" si="136"/>
        <v>0</v>
      </c>
      <c r="DK90" t="b">
        <f t="shared" si="136"/>
        <v>0</v>
      </c>
      <c r="DL90" t="b">
        <f t="shared" si="136"/>
        <v>0</v>
      </c>
      <c r="DM90" t="b">
        <f t="shared" si="136"/>
        <v>0</v>
      </c>
      <c r="DN90" t="b">
        <f t="shared" si="136"/>
        <v>0</v>
      </c>
      <c r="DO90" t="b">
        <f t="shared" si="136"/>
        <v>0</v>
      </c>
      <c r="DP90" t="b">
        <f t="shared" si="136"/>
        <v>0</v>
      </c>
      <c r="DQ90" t="b">
        <f t="shared" si="137"/>
        <v>0</v>
      </c>
      <c r="DR90" t="b">
        <f t="shared" si="137"/>
        <v>0</v>
      </c>
      <c r="DS90" t="b">
        <f t="shared" si="137"/>
        <v>0</v>
      </c>
      <c r="DT90" t="b">
        <f t="shared" si="137"/>
        <v>0</v>
      </c>
      <c r="DU90" t="b">
        <f t="shared" si="137"/>
        <v>0</v>
      </c>
      <c r="DV90" t="b">
        <f t="shared" si="137"/>
        <v>0</v>
      </c>
      <c r="DW90" t="b">
        <f t="shared" si="137"/>
        <v>0</v>
      </c>
      <c r="DX90" t="b">
        <f t="shared" si="137"/>
        <v>0</v>
      </c>
      <c r="DY90" t="b">
        <f t="shared" si="137"/>
        <v>0</v>
      </c>
      <c r="DZ90" t="b">
        <f t="shared" si="137"/>
        <v>0</v>
      </c>
      <c r="EA90" t="b">
        <f t="shared" si="138"/>
        <v>0</v>
      </c>
      <c r="EB90" t="b">
        <f t="shared" si="138"/>
        <v>0</v>
      </c>
      <c r="EC90" t="b">
        <f t="shared" si="138"/>
        <v>0</v>
      </c>
      <c r="ED90" t="b">
        <f t="shared" si="138"/>
        <v>0</v>
      </c>
      <c r="EE90" t="b">
        <f t="shared" si="138"/>
        <v>0</v>
      </c>
      <c r="EF90" t="b">
        <f t="shared" si="138"/>
        <v>0</v>
      </c>
      <c r="EG90" t="b">
        <f t="shared" si="138"/>
        <v>0</v>
      </c>
      <c r="EH90" t="b">
        <f t="shared" si="138"/>
        <v>0</v>
      </c>
      <c r="EI90" t="b">
        <f t="shared" si="138"/>
        <v>0</v>
      </c>
      <c r="EJ90" t="b">
        <f t="shared" si="138"/>
        <v>0</v>
      </c>
      <c r="EK90" t="b">
        <f t="shared" si="139"/>
        <v>0</v>
      </c>
      <c r="EL90" t="b">
        <f t="shared" si="139"/>
        <v>0</v>
      </c>
      <c r="EM90" t="b">
        <f t="shared" si="139"/>
        <v>0</v>
      </c>
      <c r="EN90" t="b">
        <f t="shared" si="139"/>
        <v>0</v>
      </c>
      <c r="EO90" t="b">
        <f t="shared" si="139"/>
        <v>0</v>
      </c>
      <c r="EP90" t="b">
        <f t="shared" si="139"/>
        <v>0</v>
      </c>
      <c r="EQ90" t="b">
        <f t="shared" si="139"/>
        <v>0</v>
      </c>
      <c r="ER90" t="b">
        <f t="shared" si="139"/>
        <v>0</v>
      </c>
      <c r="ES90" t="b">
        <f t="shared" si="139"/>
        <v>0</v>
      </c>
      <c r="ET90" t="b">
        <f t="shared" si="139"/>
        <v>0</v>
      </c>
      <c r="EU90" t="b">
        <f t="shared" si="139"/>
        <v>0</v>
      </c>
      <c r="EV90" t="b">
        <f t="shared" si="139"/>
        <v>0</v>
      </c>
      <c r="EW90" t="b">
        <f t="shared" si="139"/>
        <v>0</v>
      </c>
    </row>
    <row r="91" spans="1:153" ht="12.75">
      <c r="A91" s="1" t="s">
        <v>73</v>
      </c>
      <c r="B91" s="1">
        <v>1</v>
      </c>
      <c r="C91" s="1">
        <v>0</v>
      </c>
      <c r="D91" s="1">
        <v>4</v>
      </c>
      <c r="E91" s="1">
        <v>1</v>
      </c>
      <c r="F91" s="1">
        <f t="shared" si="88"/>
        <v>1</v>
      </c>
      <c r="G91" s="1">
        <f t="shared" si="89"/>
        <v>3</v>
      </c>
      <c r="H91" s="1">
        <f t="shared" si="90"/>
        <v>4</v>
      </c>
      <c r="I91" s="1">
        <f t="shared" si="91"/>
        <v>0.75</v>
      </c>
      <c r="J91" s="1">
        <f t="shared" si="92"/>
        <v>0.8</v>
      </c>
      <c r="K91" s="5">
        <f t="shared" si="98"/>
        <v>0.47350749926477786</v>
      </c>
      <c r="L91" s="8">
        <f t="shared" si="117"/>
        <v>0.09963016135576287</v>
      </c>
      <c r="M91" s="15"/>
      <c r="N91" s="17" t="s">
        <v>123</v>
      </c>
      <c r="O91" s="18">
        <f>O90</f>
        <v>14</v>
      </c>
      <c r="P91" s="18">
        <f>Q91-O91</f>
        <v>179</v>
      </c>
      <c r="Q91" s="18">
        <f>H68</f>
        <v>193</v>
      </c>
      <c r="R91" s="15"/>
      <c r="AY91" t="b">
        <f t="shared" si="130"/>
        <v>0</v>
      </c>
      <c r="AZ91" t="b">
        <f t="shared" si="130"/>
        <v>0</v>
      </c>
      <c r="BA91" t="b">
        <f t="shared" si="130"/>
        <v>0</v>
      </c>
      <c r="BB91" t="b">
        <f t="shared" si="130"/>
        <v>0</v>
      </c>
      <c r="BC91" t="b">
        <f t="shared" si="130"/>
        <v>0</v>
      </c>
      <c r="BD91" t="b">
        <f t="shared" si="130"/>
        <v>0</v>
      </c>
      <c r="BE91" t="b">
        <f t="shared" si="130"/>
        <v>0</v>
      </c>
      <c r="BF91" t="b">
        <f t="shared" si="130"/>
        <v>0</v>
      </c>
      <c r="BG91" t="b">
        <f t="shared" si="130"/>
        <v>0</v>
      </c>
      <c r="BH91" t="b">
        <f t="shared" si="130"/>
        <v>0</v>
      </c>
      <c r="BI91" t="b">
        <f t="shared" si="131"/>
        <v>0</v>
      </c>
      <c r="BJ91" t="b">
        <f t="shared" si="131"/>
        <v>0</v>
      </c>
      <c r="BK91" t="b">
        <f t="shared" si="131"/>
        <v>1</v>
      </c>
      <c r="BL91" t="b">
        <f t="shared" si="131"/>
        <v>0</v>
      </c>
      <c r="BM91" t="b">
        <f t="shared" si="131"/>
        <v>0</v>
      </c>
      <c r="BN91" t="b">
        <f t="shared" si="131"/>
        <v>0</v>
      </c>
      <c r="BO91" t="b">
        <f t="shared" si="131"/>
        <v>0</v>
      </c>
      <c r="BP91" t="b">
        <f t="shared" si="131"/>
        <v>0</v>
      </c>
      <c r="BQ91" t="b">
        <f t="shared" si="131"/>
        <v>0</v>
      </c>
      <c r="BR91" t="b">
        <f t="shared" si="131"/>
        <v>0</v>
      </c>
      <c r="BS91" t="b">
        <f t="shared" si="132"/>
        <v>0</v>
      </c>
      <c r="BT91" t="b">
        <f t="shared" si="132"/>
        <v>0</v>
      </c>
      <c r="BU91" t="b">
        <f t="shared" si="132"/>
        <v>0</v>
      </c>
      <c r="BV91" t="b">
        <f t="shared" si="132"/>
        <v>0</v>
      </c>
      <c r="BW91" t="b">
        <f t="shared" si="132"/>
        <v>0</v>
      </c>
      <c r="BX91" t="b">
        <f t="shared" si="132"/>
        <v>0</v>
      </c>
      <c r="BY91" t="b">
        <f t="shared" si="132"/>
        <v>0</v>
      </c>
      <c r="BZ91" t="b">
        <f t="shared" si="132"/>
        <v>0</v>
      </c>
      <c r="CA91" t="b">
        <f t="shared" si="132"/>
        <v>0</v>
      </c>
      <c r="CB91" t="b">
        <f t="shared" si="132"/>
        <v>0</v>
      </c>
      <c r="CC91" t="b">
        <f t="shared" si="133"/>
        <v>0</v>
      </c>
      <c r="CD91" t="b">
        <f t="shared" si="133"/>
        <v>0</v>
      </c>
      <c r="CE91" t="b">
        <f t="shared" si="133"/>
        <v>0</v>
      </c>
      <c r="CF91" t="b">
        <f t="shared" si="133"/>
        <v>0</v>
      </c>
      <c r="CG91" t="b">
        <f t="shared" si="133"/>
        <v>0</v>
      </c>
      <c r="CH91" t="b">
        <f t="shared" si="133"/>
        <v>0</v>
      </c>
      <c r="CI91" t="b">
        <f t="shared" si="133"/>
        <v>0</v>
      </c>
      <c r="CJ91" t="b">
        <f t="shared" si="133"/>
        <v>0</v>
      </c>
      <c r="CK91" t="b">
        <f t="shared" si="133"/>
        <v>0</v>
      </c>
      <c r="CL91" t="b">
        <f t="shared" si="133"/>
        <v>0</v>
      </c>
      <c r="CM91" t="b">
        <f t="shared" si="134"/>
        <v>0</v>
      </c>
      <c r="CN91" t="b">
        <f t="shared" si="134"/>
        <v>0</v>
      </c>
      <c r="CO91" t="b">
        <f t="shared" si="134"/>
        <v>0</v>
      </c>
      <c r="CP91" t="b">
        <f t="shared" si="134"/>
        <v>0</v>
      </c>
      <c r="CQ91" t="b">
        <f t="shared" si="134"/>
        <v>0</v>
      </c>
      <c r="CR91" t="b">
        <f t="shared" si="134"/>
        <v>0</v>
      </c>
      <c r="CS91" t="b">
        <f t="shared" si="134"/>
        <v>0</v>
      </c>
      <c r="CT91" t="b">
        <f t="shared" si="134"/>
        <v>0</v>
      </c>
      <c r="CU91" t="b">
        <f t="shared" si="134"/>
        <v>0</v>
      </c>
      <c r="CV91" t="b">
        <f t="shared" si="134"/>
        <v>0</v>
      </c>
      <c r="CW91" t="b">
        <f t="shared" si="135"/>
        <v>0</v>
      </c>
      <c r="CX91" t="b">
        <f t="shared" si="135"/>
        <v>0</v>
      </c>
      <c r="CY91" t="b">
        <f t="shared" si="135"/>
        <v>0</v>
      </c>
      <c r="CZ91" t="b">
        <f t="shared" si="135"/>
        <v>0</v>
      </c>
      <c r="DA91" t="b">
        <f t="shared" si="135"/>
        <v>0</v>
      </c>
      <c r="DB91" t="b">
        <f t="shared" si="135"/>
        <v>0</v>
      </c>
      <c r="DC91" t="b">
        <f t="shared" si="135"/>
        <v>0</v>
      </c>
      <c r="DD91" t="b">
        <f t="shared" si="135"/>
        <v>0</v>
      </c>
      <c r="DE91" t="b">
        <f t="shared" si="135"/>
        <v>0</v>
      </c>
      <c r="DF91" t="b">
        <f t="shared" si="135"/>
        <v>0</v>
      </c>
      <c r="DG91" t="b">
        <f t="shared" si="136"/>
        <v>0</v>
      </c>
      <c r="DH91" t="b">
        <f t="shared" si="136"/>
        <v>0</v>
      </c>
      <c r="DI91" t="b">
        <f t="shared" si="136"/>
        <v>0</v>
      </c>
      <c r="DJ91" t="b">
        <f t="shared" si="136"/>
        <v>0</v>
      </c>
      <c r="DK91" t="b">
        <f t="shared" si="136"/>
        <v>0</v>
      </c>
      <c r="DL91" t="b">
        <f t="shared" si="136"/>
        <v>0</v>
      </c>
      <c r="DM91" t="b">
        <f t="shared" si="136"/>
        <v>0</v>
      </c>
      <c r="DN91" t="b">
        <f t="shared" si="136"/>
        <v>0</v>
      </c>
      <c r="DO91" t="b">
        <f t="shared" si="136"/>
        <v>0</v>
      </c>
      <c r="DP91" t="b">
        <f t="shared" si="136"/>
        <v>0</v>
      </c>
      <c r="DQ91" t="b">
        <f t="shared" si="137"/>
        <v>0</v>
      </c>
      <c r="DR91" t="b">
        <f t="shared" si="137"/>
        <v>0</v>
      </c>
      <c r="DS91" t="b">
        <f t="shared" si="137"/>
        <v>0</v>
      </c>
      <c r="DT91" t="b">
        <f t="shared" si="137"/>
        <v>0</v>
      </c>
      <c r="DU91" t="b">
        <f t="shared" si="137"/>
        <v>0</v>
      </c>
      <c r="DV91" t="b">
        <f t="shared" si="137"/>
        <v>0</v>
      </c>
      <c r="DW91" t="b">
        <f t="shared" si="137"/>
        <v>0</v>
      </c>
      <c r="DX91" t="b">
        <f t="shared" si="137"/>
        <v>0</v>
      </c>
      <c r="DY91" t="b">
        <f t="shared" si="137"/>
        <v>0</v>
      </c>
      <c r="DZ91" t="b">
        <f t="shared" si="137"/>
        <v>0</v>
      </c>
      <c r="EA91" t="b">
        <f t="shared" si="138"/>
        <v>0</v>
      </c>
      <c r="EB91" t="b">
        <f t="shared" si="138"/>
        <v>0</v>
      </c>
      <c r="EC91" t="b">
        <f t="shared" si="138"/>
        <v>0</v>
      </c>
      <c r="ED91" t="b">
        <f t="shared" si="138"/>
        <v>0</v>
      </c>
      <c r="EE91" t="b">
        <f t="shared" si="138"/>
        <v>0</v>
      </c>
      <c r="EF91" t="b">
        <f t="shared" si="138"/>
        <v>0</v>
      </c>
      <c r="EG91" t="b">
        <f t="shared" si="138"/>
        <v>0</v>
      </c>
      <c r="EH91" t="b">
        <f t="shared" si="138"/>
        <v>0</v>
      </c>
      <c r="EI91" t="b">
        <f t="shared" si="138"/>
        <v>0</v>
      </c>
      <c r="EJ91" t="b">
        <f t="shared" si="138"/>
        <v>0</v>
      </c>
      <c r="EK91" t="b">
        <f t="shared" si="139"/>
        <v>0</v>
      </c>
      <c r="EL91" t="b">
        <f t="shared" si="139"/>
        <v>0</v>
      </c>
      <c r="EM91" t="b">
        <f t="shared" si="139"/>
        <v>0</v>
      </c>
      <c r="EN91" t="b">
        <f t="shared" si="139"/>
        <v>0</v>
      </c>
      <c r="EO91" t="b">
        <f t="shared" si="139"/>
        <v>0</v>
      </c>
      <c r="EP91" t="b">
        <f t="shared" si="139"/>
        <v>0</v>
      </c>
      <c r="EQ91" t="b">
        <f t="shared" si="139"/>
        <v>0</v>
      </c>
      <c r="ER91" t="b">
        <f t="shared" si="139"/>
        <v>0</v>
      </c>
      <c r="ES91" t="b">
        <f t="shared" si="139"/>
        <v>0</v>
      </c>
      <c r="ET91" t="b">
        <f t="shared" si="139"/>
        <v>0</v>
      </c>
      <c r="EU91" t="b">
        <f t="shared" si="139"/>
        <v>0</v>
      </c>
      <c r="EV91" t="b">
        <f t="shared" si="139"/>
        <v>0</v>
      </c>
      <c r="EW91" t="b">
        <f t="shared" si="139"/>
        <v>0</v>
      </c>
    </row>
    <row r="92" spans="1:153" ht="12.75">
      <c r="A92" s="1" t="s">
        <v>89</v>
      </c>
      <c r="B92" s="1">
        <v>3</v>
      </c>
      <c r="C92" s="1">
        <v>0</v>
      </c>
      <c r="D92" s="1">
        <v>7</v>
      </c>
      <c r="E92" s="1">
        <v>0</v>
      </c>
      <c r="F92" s="1">
        <f t="shared" si="88"/>
        <v>3</v>
      </c>
      <c r="G92" s="1">
        <f t="shared" si="89"/>
        <v>7</v>
      </c>
      <c r="H92" s="1">
        <f t="shared" si="90"/>
        <v>10</v>
      </c>
      <c r="I92" s="1">
        <f t="shared" si="91"/>
        <v>0.7</v>
      </c>
      <c r="J92" s="1">
        <f t="shared" si="92"/>
        <v>0.7</v>
      </c>
      <c r="K92" s="5">
        <f t="shared" si="98"/>
        <v>0.8647093422213504</v>
      </c>
      <c r="L92" s="8">
        <f t="shared" si="117"/>
        <v>0.11625417433912781</v>
      </c>
      <c r="M92" s="15"/>
      <c r="N92" s="17" t="s">
        <v>141</v>
      </c>
      <c r="O92" s="18">
        <f>SUM(G69:G77)</f>
        <v>9</v>
      </c>
      <c r="P92" s="18">
        <f>SUM(G78:G120)</f>
        <v>106</v>
      </c>
      <c r="Q92" s="18">
        <f>O92+P92</f>
        <v>115</v>
      </c>
      <c r="R92" s="15"/>
      <c r="AY92" t="b">
        <f t="shared" si="130"/>
        <v>0</v>
      </c>
      <c r="AZ92" t="b">
        <f t="shared" si="130"/>
        <v>0</v>
      </c>
      <c r="BA92" t="b">
        <f t="shared" si="130"/>
        <v>0</v>
      </c>
      <c r="BB92" t="b">
        <f t="shared" si="130"/>
        <v>0</v>
      </c>
      <c r="BC92" t="b">
        <f t="shared" si="130"/>
        <v>0</v>
      </c>
      <c r="BD92" t="b">
        <f t="shared" si="130"/>
        <v>0</v>
      </c>
      <c r="BE92" t="b">
        <f t="shared" si="130"/>
        <v>0</v>
      </c>
      <c r="BF92" t="b">
        <f t="shared" si="130"/>
        <v>0</v>
      </c>
      <c r="BG92" t="b">
        <f t="shared" si="130"/>
        <v>0</v>
      </c>
      <c r="BH92" t="b">
        <f t="shared" si="130"/>
        <v>0</v>
      </c>
      <c r="BI92" t="b">
        <f t="shared" si="131"/>
        <v>0</v>
      </c>
      <c r="BJ92" t="b">
        <f t="shared" si="131"/>
        <v>0</v>
      </c>
      <c r="BK92" t="b">
        <f t="shared" si="131"/>
        <v>0</v>
      </c>
      <c r="BL92" t="b">
        <f t="shared" si="131"/>
        <v>0</v>
      </c>
      <c r="BM92" t="b">
        <f t="shared" si="131"/>
        <v>0</v>
      </c>
      <c r="BN92" t="b">
        <f t="shared" si="131"/>
        <v>0</v>
      </c>
      <c r="BO92" t="b">
        <f t="shared" si="131"/>
        <v>0</v>
      </c>
      <c r="BP92" t="b">
        <f t="shared" si="131"/>
        <v>0</v>
      </c>
      <c r="BQ92" t="b">
        <f t="shared" si="131"/>
        <v>0</v>
      </c>
      <c r="BR92" t="b">
        <f t="shared" si="131"/>
        <v>0</v>
      </c>
      <c r="BS92" t="b">
        <f t="shared" si="132"/>
        <v>0</v>
      </c>
      <c r="BT92" t="b">
        <f t="shared" si="132"/>
        <v>0</v>
      </c>
      <c r="BU92" t="b">
        <f t="shared" si="132"/>
        <v>0</v>
      </c>
      <c r="BV92" t="b">
        <f t="shared" si="132"/>
        <v>0</v>
      </c>
      <c r="BW92" t="b">
        <f t="shared" si="132"/>
        <v>0</v>
      </c>
      <c r="BX92" t="b">
        <f t="shared" si="132"/>
        <v>0</v>
      </c>
      <c r="BY92" t="b">
        <f t="shared" si="132"/>
        <v>0</v>
      </c>
      <c r="BZ92" t="b">
        <f t="shared" si="132"/>
        <v>0</v>
      </c>
      <c r="CA92" t="b">
        <f t="shared" si="132"/>
        <v>0</v>
      </c>
      <c r="CB92" t="b">
        <f t="shared" si="132"/>
        <v>0</v>
      </c>
      <c r="CC92" t="b">
        <f t="shared" si="133"/>
        <v>0</v>
      </c>
      <c r="CD92" t="b">
        <f t="shared" si="133"/>
        <v>0</v>
      </c>
      <c r="CE92" t="b">
        <f t="shared" si="133"/>
        <v>0</v>
      </c>
      <c r="CF92" t="b">
        <f t="shared" si="133"/>
        <v>0</v>
      </c>
      <c r="CG92" t="b">
        <f t="shared" si="133"/>
        <v>0</v>
      </c>
      <c r="CH92" t="b">
        <f t="shared" si="133"/>
        <v>0</v>
      </c>
      <c r="CI92" t="b">
        <f t="shared" si="133"/>
        <v>0</v>
      </c>
      <c r="CJ92" t="b">
        <f t="shared" si="133"/>
        <v>0</v>
      </c>
      <c r="CK92" t="b">
        <f t="shared" si="133"/>
        <v>0</v>
      </c>
      <c r="CL92" t="b">
        <f t="shared" si="133"/>
        <v>0</v>
      </c>
      <c r="CM92" t="b">
        <f t="shared" si="134"/>
        <v>0</v>
      </c>
      <c r="CN92" t="b">
        <f t="shared" si="134"/>
        <v>0</v>
      </c>
      <c r="CO92" t="b">
        <f t="shared" si="134"/>
        <v>0</v>
      </c>
      <c r="CP92" t="b">
        <f t="shared" si="134"/>
        <v>0</v>
      </c>
      <c r="CQ92" t="b">
        <f t="shared" si="134"/>
        <v>0</v>
      </c>
      <c r="CR92" t="b">
        <f t="shared" si="134"/>
        <v>0</v>
      </c>
      <c r="CS92" t="b">
        <f t="shared" si="134"/>
        <v>0</v>
      </c>
      <c r="CT92" t="b">
        <f t="shared" si="134"/>
        <v>0</v>
      </c>
      <c r="CU92" t="b">
        <f t="shared" si="134"/>
        <v>0</v>
      </c>
      <c r="CV92" t="b">
        <f t="shared" si="134"/>
        <v>0</v>
      </c>
      <c r="CW92" t="b">
        <f t="shared" si="135"/>
        <v>0</v>
      </c>
      <c r="CX92" t="b">
        <f t="shared" si="135"/>
        <v>0</v>
      </c>
      <c r="CY92" t="b">
        <f t="shared" si="135"/>
        <v>0</v>
      </c>
      <c r="CZ92" t="b">
        <f t="shared" si="135"/>
        <v>0</v>
      </c>
      <c r="DA92" t="b">
        <f t="shared" si="135"/>
        <v>0</v>
      </c>
      <c r="DB92" t="b">
        <f t="shared" si="135"/>
        <v>0</v>
      </c>
      <c r="DC92" t="b">
        <f t="shared" si="135"/>
        <v>0</v>
      </c>
      <c r="DD92" t="b">
        <f t="shared" si="135"/>
        <v>0</v>
      </c>
      <c r="DE92" t="b">
        <f t="shared" si="135"/>
        <v>0</v>
      </c>
      <c r="DF92" t="b">
        <f t="shared" si="135"/>
        <v>0</v>
      </c>
      <c r="DG92" t="b">
        <f t="shared" si="136"/>
        <v>0</v>
      </c>
      <c r="DH92" t="b">
        <f t="shared" si="136"/>
        <v>1</v>
      </c>
      <c r="DI92" t="b">
        <f t="shared" si="136"/>
        <v>0</v>
      </c>
      <c r="DJ92" t="b">
        <f t="shared" si="136"/>
        <v>0</v>
      </c>
      <c r="DK92" t="b">
        <f t="shared" si="136"/>
        <v>0</v>
      </c>
      <c r="DL92" t="b">
        <f t="shared" si="136"/>
        <v>0</v>
      </c>
      <c r="DM92" t="b">
        <f t="shared" si="136"/>
        <v>0</v>
      </c>
      <c r="DN92" t="b">
        <f t="shared" si="136"/>
        <v>0</v>
      </c>
      <c r="DO92" t="b">
        <f t="shared" si="136"/>
        <v>0</v>
      </c>
      <c r="DP92" t="b">
        <f t="shared" si="136"/>
        <v>0</v>
      </c>
      <c r="DQ92" t="b">
        <f t="shared" si="137"/>
        <v>0</v>
      </c>
      <c r="DR92" t="b">
        <f t="shared" si="137"/>
        <v>0</v>
      </c>
      <c r="DS92" t="b">
        <f t="shared" si="137"/>
        <v>0</v>
      </c>
      <c r="DT92" t="b">
        <f t="shared" si="137"/>
        <v>0</v>
      </c>
      <c r="DU92" t="b">
        <f t="shared" si="137"/>
        <v>0</v>
      </c>
      <c r="DV92" t="b">
        <f t="shared" si="137"/>
        <v>0</v>
      </c>
      <c r="DW92" t="b">
        <f t="shared" si="137"/>
        <v>0</v>
      </c>
      <c r="DX92" t="b">
        <f t="shared" si="137"/>
        <v>0</v>
      </c>
      <c r="DY92" t="b">
        <f t="shared" si="137"/>
        <v>0</v>
      </c>
      <c r="DZ92" t="b">
        <f t="shared" si="137"/>
        <v>0</v>
      </c>
      <c r="EA92" t="b">
        <f t="shared" si="138"/>
        <v>0</v>
      </c>
      <c r="EB92" t="b">
        <f t="shared" si="138"/>
        <v>0</v>
      </c>
      <c r="EC92" t="b">
        <f t="shared" si="138"/>
        <v>0</v>
      </c>
      <c r="ED92" t="b">
        <f t="shared" si="138"/>
        <v>0</v>
      </c>
      <c r="EE92" t="b">
        <f t="shared" si="138"/>
        <v>0</v>
      </c>
      <c r="EF92" t="b">
        <f t="shared" si="138"/>
        <v>0</v>
      </c>
      <c r="EG92" t="b">
        <f t="shared" si="138"/>
        <v>0</v>
      </c>
      <c r="EH92" t="b">
        <f t="shared" si="138"/>
        <v>0</v>
      </c>
      <c r="EI92" t="b">
        <f t="shared" si="138"/>
        <v>0</v>
      </c>
      <c r="EJ92" t="b">
        <f t="shared" si="138"/>
        <v>0</v>
      </c>
      <c r="EK92" t="b">
        <f t="shared" si="139"/>
        <v>0</v>
      </c>
      <c r="EL92" t="b">
        <f t="shared" si="139"/>
        <v>0</v>
      </c>
      <c r="EM92" t="b">
        <f t="shared" si="139"/>
        <v>0</v>
      </c>
      <c r="EN92" t="b">
        <f t="shared" si="139"/>
        <v>0</v>
      </c>
      <c r="EO92" t="b">
        <f t="shared" si="139"/>
        <v>0</v>
      </c>
      <c r="EP92" t="b">
        <f t="shared" si="139"/>
        <v>0</v>
      </c>
      <c r="EQ92" t="b">
        <f t="shared" si="139"/>
        <v>0</v>
      </c>
      <c r="ER92" t="b">
        <f t="shared" si="139"/>
        <v>0</v>
      </c>
      <c r="ES92" t="b">
        <f t="shared" si="139"/>
        <v>0</v>
      </c>
      <c r="ET92" t="b">
        <f t="shared" si="139"/>
        <v>0</v>
      </c>
      <c r="EU92" t="b">
        <f t="shared" si="139"/>
        <v>0</v>
      </c>
      <c r="EV92" t="b">
        <f t="shared" si="139"/>
        <v>0</v>
      </c>
      <c r="EW92" t="b">
        <f t="shared" si="139"/>
        <v>0</v>
      </c>
    </row>
    <row r="93" spans="1:153" ht="12.75">
      <c r="A93" s="1" t="s">
        <v>110</v>
      </c>
      <c r="B93" s="1">
        <v>2</v>
      </c>
      <c r="C93" s="1">
        <v>0</v>
      </c>
      <c r="D93" s="1">
        <v>5</v>
      </c>
      <c r="E93" s="1">
        <v>1</v>
      </c>
      <c r="F93" s="1">
        <f t="shared" si="88"/>
        <v>2</v>
      </c>
      <c r="G93" s="1">
        <f t="shared" si="89"/>
        <v>4</v>
      </c>
      <c r="H93" s="1">
        <f t="shared" si="90"/>
        <v>6</v>
      </c>
      <c r="I93" s="1">
        <f t="shared" si="91"/>
        <v>0.6666666666666666</v>
      </c>
      <c r="J93" s="1">
        <f t="shared" si="92"/>
        <v>0.7</v>
      </c>
      <c r="K93" s="5">
        <f t="shared" si="98"/>
        <v>0.40786850962323934</v>
      </c>
      <c r="L93" s="8">
        <f t="shared" si="117"/>
        <v>0.03329067965003166</v>
      </c>
      <c r="M93" s="15"/>
      <c r="N93" s="17" t="s">
        <v>124</v>
      </c>
      <c r="O93" s="17">
        <f>O92/O91</f>
        <v>0.6428571428571429</v>
      </c>
      <c r="P93" s="17">
        <f>P92/P91</f>
        <v>0.5921787709497207</v>
      </c>
      <c r="Q93" s="17">
        <f>(O93*O90+P93*P97)/Q97</f>
        <v>0.6025497160541944</v>
      </c>
      <c r="R93" s="15"/>
      <c r="AY93" t="b">
        <f t="shared" si="130"/>
        <v>0</v>
      </c>
      <c r="AZ93" t="b">
        <f t="shared" si="130"/>
        <v>0</v>
      </c>
      <c r="BA93" t="b">
        <f t="shared" si="130"/>
        <v>0</v>
      </c>
      <c r="BB93" t="b">
        <f t="shared" si="130"/>
        <v>0</v>
      </c>
      <c r="BC93" t="b">
        <f t="shared" si="130"/>
        <v>0</v>
      </c>
      <c r="BD93" t="b">
        <f t="shared" si="130"/>
        <v>0</v>
      </c>
      <c r="BE93" t="b">
        <f t="shared" si="130"/>
        <v>0</v>
      </c>
      <c r="BF93" t="b">
        <f t="shared" si="130"/>
        <v>0</v>
      </c>
      <c r="BG93" t="b">
        <f t="shared" si="130"/>
        <v>0</v>
      </c>
      <c r="BH93" t="b">
        <f t="shared" si="130"/>
        <v>0</v>
      </c>
      <c r="BI93" t="b">
        <f t="shared" si="131"/>
        <v>0</v>
      </c>
      <c r="BJ93" t="b">
        <f t="shared" si="131"/>
        <v>0</v>
      </c>
      <c r="BK93" t="b">
        <f t="shared" si="131"/>
        <v>0</v>
      </c>
      <c r="BL93" t="b">
        <f t="shared" si="131"/>
        <v>0</v>
      </c>
      <c r="BM93" t="b">
        <f t="shared" si="131"/>
        <v>0</v>
      </c>
      <c r="BN93" t="b">
        <f t="shared" si="131"/>
        <v>0</v>
      </c>
      <c r="BO93" t="b">
        <f t="shared" si="131"/>
        <v>0</v>
      </c>
      <c r="BP93" t="b">
        <f t="shared" si="131"/>
        <v>0</v>
      </c>
      <c r="BQ93" t="b">
        <f t="shared" si="131"/>
        <v>0</v>
      </c>
      <c r="BR93" t="b">
        <f t="shared" si="131"/>
        <v>0</v>
      </c>
      <c r="BS93" t="b">
        <f t="shared" si="132"/>
        <v>0</v>
      </c>
      <c r="BT93" t="b">
        <f t="shared" si="132"/>
        <v>0</v>
      </c>
      <c r="BU93" t="b">
        <f t="shared" si="132"/>
        <v>0</v>
      </c>
      <c r="BV93" t="b">
        <f t="shared" si="132"/>
        <v>0</v>
      </c>
      <c r="BW93" t="b">
        <f t="shared" si="132"/>
        <v>1</v>
      </c>
      <c r="BX93" t="b">
        <f t="shared" si="132"/>
        <v>0</v>
      </c>
      <c r="BY93" t="b">
        <f t="shared" si="132"/>
        <v>0</v>
      </c>
      <c r="BZ93" t="b">
        <f t="shared" si="132"/>
        <v>0</v>
      </c>
      <c r="CA93" t="b">
        <f t="shared" si="132"/>
        <v>0</v>
      </c>
      <c r="CB93" t="b">
        <f t="shared" si="132"/>
        <v>0</v>
      </c>
      <c r="CC93" t="b">
        <f t="shared" si="133"/>
        <v>0</v>
      </c>
      <c r="CD93" t="b">
        <f t="shared" si="133"/>
        <v>0</v>
      </c>
      <c r="CE93" t="b">
        <f t="shared" si="133"/>
        <v>0</v>
      </c>
      <c r="CF93" t="b">
        <f t="shared" si="133"/>
        <v>0</v>
      </c>
      <c r="CG93" t="b">
        <f t="shared" si="133"/>
        <v>0</v>
      </c>
      <c r="CH93" t="b">
        <f t="shared" si="133"/>
        <v>0</v>
      </c>
      <c r="CI93" t="b">
        <f t="shared" si="133"/>
        <v>0</v>
      </c>
      <c r="CJ93" t="b">
        <f t="shared" si="133"/>
        <v>0</v>
      </c>
      <c r="CK93" t="b">
        <f t="shared" si="133"/>
        <v>0</v>
      </c>
      <c r="CL93" t="b">
        <f t="shared" si="133"/>
        <v>0</v>
      </c>
      <c r="CM93" t="b">
        <f t="shared" si="134"/>
        <v>0</v>
      </c>
      <c r="CN93" t="b">
        <f t="shared" si="134"/>
        <v>0</v>
      </c>
      <c r="CO93" t="b">
        <f t="shared" si="134"/>
        <v>0</v>
      </c>
      <c r="CP93" t="b">
        <f t="shared" si="134"/>
        <v>0</v>
      </c>
      <c r="CQ93" t="b">
        <f t="shared" si="134"/>
        <v>0</v>
      </c>
      <c r="CR93" t="b">
        <f t="shared" si="134"/>
        <v>0</v>
      </c>
      <c r="CS93" t="b">
        <f t="shared" si="134"/>
        <v>0</v>
      </c>
      <c r="CT93" t="b">
        <f t="shared" si="134"/>
        <v>0</v>
      </c>
      <c r="CU93" t="b">
        <f t="shared" si="134"/>
        <v>0</v>
      </c>
      <c r="CV93" t="b">
        <f t="shared" si="134"/>
        <v>0</v>
      </c>
      <c r="CW93" t="b">
        <f t="shared" si="135"/>
        <v>0</v>
      </c>
      <c r="CX93" t="b">
        <f t="shared" si="135"/>
        <v>0</v>
      </c>
      <c r="CY93" t="b">
        <f t="shared" si="135"/>
        <v>0</v>
      </c>
      <c r="CZ93" t="b">
        <f t="shared" si="135"/>
        <v>0</v>
      </c>
      <c r="DA93" t="b">
        <f t="shared" si="135"/>
        <v>0</v>
      </c>
      <c r="DB93" t="b">
        <f t="shared" si="135"/>
        <v>0</v>
      </c>
      <c r="DC93" t="b">
        <f t="shared" si="135"/>
        <v>0</v>
      </c>
      <c r="DD93" t="b">
        <f t="shared" si="135"/>
        <v>0</v>
      </c>
      <c r="DE93" t="b">
        <f t="shared" si="135"/>
        <v>0</v>
      </c>
      <c r="DF93" t="b">
        <f t="shared" si="135"/>
        <v>0</v>
      </c>
      <c r="DG93" t="b">
        <f t="shared" si="136"/>
        <v>0</v>
      </c>
      <c r="DH93" t="b">
        <f t="shared" si="136"/>
        <v>0</v>
      </c>
      <c r="DI93" t="b">
        <f t="shared" si="136"/>
        <v>0</v>
      </c>
      <c r="DJ93" t="b">
        <f t="shared" si="136"/>
        <v>0</v>
      </c>
      <c r="DK93" t="b">
        <f t="shared" si="136"/>
        <v>0</v>
      </c>
      <c r="DL93" t="b">
        <f t="shared" si="136"/>
        <v>0</v>
      </c>
      <c r="DM93" t="b">
        <f t="shared" si="136"/>
        <v>0</v>
      </c>
      <c r="DN93" t="b">
        <f t="shared" si="136"/>
        <v>0</v>
      </c>
      <c r="DO93" t="b">
        <f t="shared" si="136"/>
        <v>0</v>
      </c>
      <c r="DP93" t="b">
        <f t="shared" si="136"/>
        <v>0</v>
      </c>
      <c r="DQ93" t="b">
        <f t="shared" si="137"/>
        <v>0</v>
      </c>
      <c r="DR93" t="b">
        <f t="shared" si="137"/>
        <v>0</v>
      </c>
      <c r="DS93" t="b">
        <f t="shared" si="137"/>
        <v>0</v>
      </c>
      <c r="DT93" t="b">
        <f t="shared" si="137"/>
        <v>0</v>
      </c>
      <c r="DU93" t="b">
        <f t="shared" si="137"/>
        <v>0</v>
      </c>
      <c r="DV93" t="b">
        <f t="shared" si="137"/>
        <v>0</v>
      </c>
      <c r="DW93" t="b">
        <f t="shared" si="137"/>
        <v>0</v>
      </c>
      <c r="DX93" t="b">
        <f t="shared" si="137"/>
        <v>0</v>
      </c>
      <c r="DY93" t="b">
        <f t="shared" si="137"/>
        <v>0</v>
      </c>
      <c r="DZ93" t="b">
        <f t="shared" si="137"/>
        <v>0</v>
      </c>
      <c r="EA93" t="b">
        <f t="shared" si="138"/>
        <v>0</v>
      </c>
      <c r="EB93" t="b">
        <f t="shared" si="138"/>
        <v>0</v>
      </c>
      <c r="EC93" t="b">
        <f t="shared" si="138"/>
        <v>0</v>
      </c>
      <c r="ED93" t="b">
        <f t="shared" si="138"/>
        <v>0</v>
      </c>
      <c r="EE93" t="b">
        <f t="shared" si="138"/>
        <v>0</v>
      </c>
      <c r="EF93" t="b">
        <f t="shared" si="138"/>
        <v>0</v>
      </c>
      <c r="EG93" t="b">
        <f t="shared" si="138"/>
        <v>0</v>
      </c>
      <c r="EH93" t="b">
        <f t="shared" si="138"/>
        <v>0</v>
      </c>
      <c r="EI93" t="b">
        <f t="shared" si="138"/>
        <v>0</v>
      </c>
      <c r="EJ93" t="b">
        <f t="shared" si="138"/>
        <v>0</v>
      </c>
      <c r="EK93" t="b">
        <f t="shared" si="139"/>
        <v>0</v>
      </c>
      <c r="EL93" t="b">
        <f t="shared" si="139"/>
        <v>0</v>
      </c>
      <c r="EM93" t="b">
        <f t="shared" si="139"/>
        <v>0</v>
      </c>
      <c r="EN93" t="b">
        <f t="shared" si="139"/>
        <v>0</v>
      </c>
      <c r="EO93" t="b">
        <f t="shared" si="139"/>
        <v>0</v>
      </c>
      <c r="EP93" t="b">
        <f t="shared" si="139"/>
        <v>0</v>
      </c>
      <c r="EQ93" t="b">
        <f t="shared" si="139"/>
        <v>0</v>
      </c>
      <c r="ER93" t="b">
        <f t="shared" si="139"/>
        <v>0</v>
      </c>
      <c r="ES93" t="b">
        <f t="shared" si="139"/>
        <v>0</v>
      </c>
      <c r="ET93" t="b">
        <f t="shared" si="139"/>
        <v>0</v>
      </c>
      <c r="EU93" t="b">
        <f t="shared" si="139"/>
        <v>0</v>
      </c>
      <c r="EV93" t="b">
        <f t="shared" si="139"/>
        <v>0</v>
      </c>
      <c r="EW93" t="b">
        <f t="shared" si="139"/>
        <v>0</v>
      </c>
    </row>
    <row r="94" spans="1:153" ht="12.75">
      <c r="A94" s="1" t="s">
        <v>82</v>
      </c>
      <c r="B94" s="1">
        <v>1</v>
      </c>
      <c r="C94" s="1">
        <v>0</v>
      </c>
      <c r="D94" s="1">
        <v>2</v>
      </c>
      <c r="E94" s="1">
        <v>0</v>
      </c>
      <c r="F94" s="1">
        <f t="shared" si="88"/>
        <v>1</v>
      </c>
      <c r="G94" s="1">
        <f t="shared" si="89"/>
        <v>2</v>
      </c>
      <c r="H94" s="1">
        <f t="shared" si="90"/>
        <v>3</v>
      </c>
      <c r="I94" s="1">
        <f t="shared" si="91"/>
        <v>0.6666666666666666</v>
      </c>
      <c r="J94" s="1">
        <f t="shared" si="92"/>
        <v>0.7</v>
      </c>
      <c r="K94" s="5">
        <f t="shared" si="98"/>
        <v>0.20393425481161967</v>
      </c>
      <c r="L94" s="8">
        <f t="shared" si="117"/>
        <v>0.01664533982501583</v>
      </c>
      <c r="M94" s="15"/>
      <c r="N94" s="12" t="s">
        <v>298</v>
      </c>
      <c r="O94" s="17"/>
      <c r="P94" s="17">
        <f>P93*(1-P93)/P90</f>
        <v>0.005616350562469743</v>
      </c>
      <c r="Q94" s="17"/>
      <c r="R94" s="15"/>
      <c r="AY94" t="b">
        <f t="shared" si="130"/>
        <v>0</v>
      </c>
      <c r="AZ94" t="b">
        <f t="shared" si="130"/>
        <v>0</v>
      </c>
      <c r="BA94" t="b">
        <f t="shared" si="130"/>
        <v>0</v>
      </c>
      <c r="BB94" t="b">
        <f t="shared" si="130"/>
        <v>0</v>
      </c>
      <c r="BC94" t="b">
        <f t="shared" si="130"/>
        <v>0</v>
      </c>
      <c r="BD94" t="b">
        <f t="shared" si="130"/>
        <v>0</v>
      </c>
      <c r="BE94" t="b">
        <f t="shared" si="130"/>
        <v>0</v>
      </c>
      <c r="BF94" t="b">
        <f t="shared" si="130"/>
        <v>1</v>
      </c>
      <c r="BG94" t="b">
        <f t="shared" si="130"/>
        <v>0</v>
      </c>
      <c r="BH94" t="b">
        <f t="shared" si="130"/>
        <v>0</v>
      </c>
      <c r="BI94" t="b">
        <f t="shared" si="131"/>
        <v>0</v>
      </c>
      <c r="BJ94" t="b">
        <f t="shared" si="131"/>
        <v>0</v>
      </c>
      <c r="BK94" t="b">
        <f t="shared" si="131"/>
        <v>0</v>
      </c>
      <c r="BL94" t="b">
        <f t="shared" si="131"/>
        <v>0</v>
      </c>
      <c r="BM94" t="b">
        <f t="shared" si="131"/>
        <v>0</v>
      </c>
      <c r="BN94" t="b">
        <f t="shared" si="131"/>
        <v>0</v>
      </c>
      <c r="BO94" t="b">
        <f t="shared" si="131"/>
        <v>0</v>
      </c>
      <c r="BP94" t="b">
        <f t="shared" si="131"/>
        <v>0</v>
      </c>
      <c r="BQ94" t="b">
        <f t="shared" si="131"/>
        <v>0</v>
      </c>
      <c r="BR94" t="b">
        <f t="shared" si="131"/>
        <v>0</v>
      </c>
      <c r="BS94" t="b">
        <f t="shared" si="132"/>
        <v>0</v>
      </c>
      <c r="BT94" t="b">
        <f t="shared" si="132"/>
        <v>0</v>
      </c>
      <c r="BU94" t="b">
        <f t="shared" si="132"/>
        <v>0</v>
      </c>
      <c r="BV94" t="b">
        <f t="shared" si="132"/>
        <v>0</v>
      </c>
      <c r="BW94" t="b">
        <f t="shared" si="132"/>
        <v>0</v>
      </c>
      <c r="BX94" t="b">
        <f t="shared" si="132"/>
        <v>0</v>
      </c>
      <c r="BY94" t="b">
        <f t="shared" si="132"/>
        <v>0</v>
      </c>
      <c r="BZ94" t="b">
        <f t="shared" si="132"/>
        <v>0</v>
      </c>
      <c r="CA94" t="b">
        <f t="shared" si="132"/>
        <v>0</v>
      </c>
      <c r="CB94" t="b">
        <f t="shared" si="132"/>
        <v>0</v>
      </c>
      <c r="CC94" t="b">
        <f t="shared" si="133"/>
        <v>0</v>
      </c>
      <c r="CD94" t="b">
        <f t="shared" si="133"/>
        <v>0</v>
      </c>
      <c r="CE94" t="b">
        <f t="shared" si="133"/>
        <v>0</v>
      </c>
      <c r="CF94" t="b">
        <f t="shared" si="133"/>
        <v>0</v>
      </c>
      <c r="CG94" t="b">
        <f t="shared" si="133"/>
        <v>0</v>
      </c>
      <c r="CH94" t="b">
        <f t="shared" si="133"/>
        <v>0</v>
      </c>
      <c r="CI94" t="b">
        <f t="shared" si="133"/>
        <v>0</v>
      </c>
      <c r="CJ94" t="b">
        <f t="shared" si="133"/>
        <v>0</v>
      </c>
      <c r="CK94" t="b">
        <f t="shared" si="133"/>
        <v>0</v>
      </c>
      <c r="CL94" t="b">
        <f t="shared" si="133"/>
        <v>0</v>
      </c>
      <c r="CM94" t="b">
        <f t="shared" si="134"/>
        <v>0</v>
      </c>
      <c r="CN94" t="b">
        <f t="shared" si="134"/>
        <v>0</v>
      </c>
      <c r="CO94" t="b">
        <f t="shared" si="134"/>
        <v>0</v>
      </c>
      <c r="CP94" t="b">
        <f t="shared" si="134"/>
        <v>0</v>
      </c>
      <c r="CQ94" t="b">
        <f t="shared" si="134"/>
        <v>0</v>
      </c>
      <c r="CR94" t="b">
        <f t="shared" si="134"/>
        <v>0</v>
      </c>
      <c r="CS94" t="b">
        <f t="shared" si="134"/>
        <v>0</v>
      </c>
      <c r="CT94" t="b">
        <f t="shared" si="134"/>
        <v>0</v>
      </c>
      <c r="CU94" t="b">
        <f t="shared" si="134"/>
        <v>0</v>
      </c>
      <c r="CV94" t="b">
        <f t="shared" si="134"/>
        <v>0</v>
      </c>
      <c r="CW94" t="b">
        <f t="shared" si="135"/>
        <v>0</v>
      </c>
      <c r="CX94" t="b">
        <f t="shared" si="135"/>
        <v>0</v>
      </c>
      <c r="CY94" t="b">
        <f t="shared" si="135"/>
        <v>0</v>
      </c>
      <c r="CZ94" t="b">
        <f t="shared" si="135"/>
        <v>0</v>
      </c>
      <c r="DA94" t="b">
        <f t="shared" si="135"/>
        <v>0</v>
      </c>
      <c r="DB94" t="b">
        <f t="shared" si="135"/>
        <v>0</v>
      </c>
      <c r="DC94" t="b">
        <f t="shared" si="135"/>
        <v>0</v>
      </c>
      <c r="DD94" t="b">
        <f t="shared" si="135"/>
        <v>0</v>
      </c>
      <c r="DE94" t="b">
        <f t="shared" si="135"/>
        <v>0</v>
      </c>
      <c r="DF94" t="b">
        <f t="shared" si="135"/>
        <v>0</v>
      </c>
      <c r="DG94" t="b">
        <f t="shared" si="136"/>
        <v>0</v>
      </c>
      <c r="DH94" t="b">
        <f t="shared" si="136"/>
        <v>0</v>
      </c>
      <c r="DI94" t="b">
        <f t="shared" si="136"/>
        <v>0</v>
      </c>
      <c r="DJ94" t="b">
        <f t="shared" si="136"/>
        <v>0</v>
      </c>
      <c r="DK94" t="b">
        <f t="shared" si="136"/>
        <v>0</v>
      </c>
      <c r="DL94" t="b">
        <f t="shared" si="136"/>
        <v>0</v>
      </c>
      <c r="DM94" t="b">
        <f t="shared" si="136"/>
        <v>0</v>
      </c>
      <c r="DN94" t="b">
        <f t="shared" si="136"/>
        <v>0</v>
      </c>
      <c r="DO94" t="b">
        <f t="shared" si="136"/>
        <v>0</v>
      </c>
      <c r="DP94" t="b">
        <f t="shared" si="136"/>
        <v>0</v>
      </c>
      <c r="DQ94" t="b">
        <f t="shared" si="137"/>
        <v>0</v>
      </c>
      <c r="DR94" t="b">
        <f t="shared" si="137"/>
        <v>0</v>
      </c>
      <c r="DS94" t="b">
        <f t="shared" si="137"/>
        <v>0</v>
      </c>
      <c r="DT94" t="b">
        <f t="shared" si="137"/>
        <v>0</v>
      </c>
      <c r="DU94" t="b">
        <f t="shared" si="137"/>
        <v>0</v>
      </c>
      <c r="DV94" t="b">
        <f t="shared" si="137"/>
        <v>0</v>
      </c>
      <c r="DW94" t="b">
        <f t="shared" si="137"/>
        <v>0</v>
      </c>
      <c r="DX94" t="b">
        <f t="shared" si="137"/>
        <v>0</v>
      </c>
      <c r="DY94" t="b">
        <f t="shared" si="137"/>
        <v>0</v>
      </c>
      <c r="DZ94" t="b">
        <f t="shared" si="137"/>
        <v>0</v>
      </c>
      <c r="EA94" t="b">
        <f t="shared" si="138"/>
        <v>0</v>
      </c>
      <c r="EB94" t="b">
        <f t="shared" si="138"/>
        <v>0</v>
      </c>
      <c r="EC94" t="b">
        <f t="shared" si="138"/>
        <v>0</v>
      </c>
      <c r="ED94" t="b">
        <f t="shared" si="138"/>
        <v>0</v>
      </c>
      <c r="EE94" t="b">
        <f t="shared" si="138"/>
        <v>0</v>
      </c>
      <c r="EF94" t="b">
        <f t="shared" si="138"/>
        <v>0</v>
      </c>
      <c r="EG94" t="b">
        <f t="shared" si="138"/>
        <v>0</v>
      </c>
      <c r="EH94" t="b">
        <f t="shared" si="138"/>
        <v>0</v>
      </c>
      <c r="EI94" t="b">
        <f t="shared" si="138"/>
        <v>0</v>
      </c>
      <c r="EJ94" t="b">
        <f t="shared" si="138"/>
        <v>0</v>
      </c>
      <c r="EK94" t="b">
        <f t="shared" si="139"/>
        <v>0</v>
      </c>
      <c r="EL94" t="b">
        <f t="shared" si="139"/>
        <v>0</v>
      </c>
      <c r="EM94" t="b">
        <f t="shared" si="139"/>
        <v>0</v>
      </c>
      <c r="EN94" t="b">
        <f t="shared" si="139"/>
        <v>0</v>
      </c>
      <c r="EO94" t="b">
        <f t="shared" si="139"/>
        <v>0</v>
      </c>
      <c r="EP94" t="b">
        <f t="shared" si="139"/>
        <v>0</v>
      </c>
      <c r="EQ94" t="b">
        <f t="shared" si="139"/>
        <v>0</v>
      </c>
      <c r="ER94" t="b">
        <f t="shared" si="139"/>
        <v>0</v>
      </c>
      <c r="ES94" t="b">
        <f t="shared" si="139"/>
        <v>0</v>
      </c>
      <c r="ET94" t="b">
        <f t="shared" si="139"/>
        <v>0</v>
      </c>
      <c r="EU94" t="b">
        <f t="shared" si="139"/>
        <v>0</v>
      </c>
      <c r="EV94" t="b">
        <f t="shared" si="139"/>
        <v>0</v>
      </c>
      <c r="EW94" t="b">
        <f t="shared" si="139"/>
        <v>0</v>
      </c>
    </row>
    <row r="95" spans="1:153" ht="12.75">
      <c r="A95" s="1" t="s">
        <v>81</v>
      </c>
      <c r="B95" s="1">
        <v>5</v>
      </c>
      <c r="C95" s="1">
        <v>0</v>
      </c>
      <c r="D95" s="1">
        <v>8</v>
      </c>
      <c r="E95" s="1">
        <v>0</v>
      </c>
      <c r="F95" s="1">
        <f t="shared" si="88"/>
        <v>5</v>
      </c>
      <c r="G95" s="1">
        <f t="shared" si="89"/>
        <v>8</v>
      </c>
      <c r="H95" s="1">
        <f t="shared" si="90"/>
        <v>13</v>
      </c>
      <c r="I95" s="1">
        <f t="shared" si="91"/>
        <v>0.6153846153846154</v>
      </c>
      <c r="J95" s="1">
        <f t="shared" si="92"/>
        <v>0.6</v>
      </c>
      <c r="K95" s="5">
        <f t="shared" si="98"/>
        <v>0.5702683748953723</v>
      </c>
      <c r="L95" s="8">
        <f t="shared" si="117"/>
        <v>0.007000645807174937</v>
      </c>
      <c r="M95" s="15"/>
      <c r="N95" s="12" t="s">
        <v>299</v>
      </c>
      <c r="O95" s="17"/>
      <c r="P95" s="17">
        <f>P90/(P90-1)*SUM(L78:L120)/P91</f>
        <v>0.06693156021594582</v>
      </c>
      <c r="Q95" s="17"/>
      <c r="R95" s="15"/>
      <c r="AY95" t="b">
        <f t="shared" si="130"/>
        <v>0</v>
      </c>
      <c r="AZ95" t="b">
        <f t="shared" si="130"/>
        <v>0</v>
      </c>
      <c r="BA95" t="b">
        <f t="shared" si="130"/>
        <v>0</v>
      </c>
      <c r="BB95" t="b">
        <f t="shared" si="130"/>
        <v>0</v>
      </c>
      <c r="BC95" t="b">
        <f t="shared" si="130"/>
        <v>0</v>
      </c>
      <c r="BD95" t="b">
        <f t="shared" si="130"/>
        <v>0</v>
      </c>
      <c r="BE95" t="b">
        <f t="shared" si="130"/>
        <v>0</v>
      </c>
      <c r="BF95" t="b">
        <f t="shared" si="130"/>
        <v>0</v>
      </c>
      <c r="BG95" t="b">
        <f t="shared" si="130"/>
        <v>0</v>
      </c>
      <c r="BH95" t="b">
        <f t="shared" si="130"/>
        <v>0</v>
      </c>
      <c r="BI95" t="b">
        <f t="shared" si="131"/>
        <v>0</v>
      </c>
      <c r="BJ95" t="b">
        <f t="shared" si="131"/>
        <v>0</v>
      </c>
      <c r="BK95" t="b">
        <f t="shared" si="131"/>
        <v>0</v>
      </c>
      <c r="BL95" t="b">
        <f t="shared" si="131"/>
        <v>0</v>
      </c>
      <c r="BM95" t="b">
        <f t="shared" si="131"/>
        <v>0</v>
      </c>
      <c r="BN95" t="b">
        <f t="shared" si="131"/>
        <v>0</v>
      </c>
      <c r="BO95" t="b">
        <f t="shared" si="131"/>
        <v>0</v>
      </c>
      <c r="BP95" t="b">
        <f t="shared" si="131"/>
        <v>0</v>
      </c>
      <c r="BQ95" t="b">
        <f t="shared" si="131"/>
        <v>0</v>
      </c>
      <c r="BR95" t="b">
        <f t="shared" si="131"/>
        <v>0</v>
      </c>
      <c r="BS95" t="b">
        <f t="shared" si="132"/>
        <v>0</v>
      </c>
      <c r="BT95" t="b">
        <f t="shared" si="132"/>
        <v>0</v>
      </c>
      <c r="BU95" t="b">
        <f t="shared" si="132"/>
        <v>0</v>
      </c>
      <c r="BV95" t="b">
        <f t="shared" si="132"/>
        <v>0</v>
      </c>
      <c r="BW95" t="b">
        <f t="shared" si="132"/>
        <v>0</v>
      </c>
      <c r="BX95" t="b">
        <f t="shared" si="132"/>
        <v>0</v>
      </c>
      <c r="BY95" t="b">
        <f t="shared" si="132"/>
        <v>0</v>
      </c>
      <c r="BZ95" t="b">
        <f t="shared" si="132"/>
        <v>0</v>
      </c>
      <c r="CA95" t="b">
        <f t="shared" si="132"/>
        <v>0</v>
      </c>
      <c r="CB95" t="b">
        <f t="shared" si="132"/>
        <v>0</v>
      </c>
      <c r="CC95" t="b">
        <f t="shared" si="133"/>
        <v>0</v>
      </c>
      <c r="CD95" t="b">
        <f t="shared" si="133"/>
        <v>0</v>
      </c>
      <c r="CE95" t="b">
        <f t="shared" si="133"/>
        <v>0</v>
      </c>
      <c r="CF95" t="b">
        <f t="shared" si="133"/>
        <v>0</v>
      </c>
      <c r="CG95" t="b">
        <f t="shared" si="133"/>
        <v>0</v>
      </c>
      <c r="CH95" t="b">
        <f t="shared" si="133"/>
        <v>0</v>
      </c>
      <c r="CI95" t="b">
        <f t="shared" si="133"/>
        <v>0</v>
      </c>
      <c r="CJ95" t="b">
        <f t="shared" si="133"/>
        <v>0</v>
      </c>
      <c r="CK95" t="b">
        <f t="shared" si="133"/>
        <v>0</v>
      </c>
      <c r="CL95" t="b">
        <f t="shared" si="133"/>
        <v>0</v>
      </c>
      <c r="CM95" t="b">
        <f t="shared" si="134"/>
        <v>0</v>
      </c>
      <c r="CN95" t="b">
        <f t="shared" si="134"/>
        <v>0</v>
      </c>
      <c r="CO95" t="b">
        <f t="shared" si="134"/>
        <v>0</v>
      </c>
      <c r="CP95" t="b">
        <f t="shared" si="134"/>
        <v>0</v>
      </c>
      <c r="CQ95" t="b">
        <f t="shared" si="134"/>
        <v>0</v>
      </c>
      <c r="CR95" t="b">
        <f t="shared" si="134"/>
        <v>0</v>
      </c>
      <c r="CS95" t="b">
        <f t="shared" si="134"/>
        <v>0</v>
      </c>
      <c r="CT95" t="b">
        <f t="shared" si="134"/>
        <v>0</v>
      </c>
      <c r="CU95" t="b">
        <f t="shared" si="134"/>
        <v>0</v>
      </c>
      <c r="CV95" t="b">
        <f t="shared" si="134"/>
        <v>0</v>
      </c>
      <c r="CW95" t="b">
        <f t="shared" si="135"/>
        <v>0</v>
      </c>
      <c r="CX95" t="b">
        <f t="shared" si="135"/>
        <v>0</v>
      </c>
      <c r="CY95" t="b">
        <f t="shared" si="135"/>
        <v>0</v>
      </c>
      <c r="CZ95" t="b">
        <f t="shared" si="135"/>
        <v>0</v>
      </c>
      <c r="DA95" t="b">
        <f t="shared" si="135"/>
        <v>0</v>
      </c>
      <c r="DB95" t="b">
        <f t="shared" si="135"/>
        <v>0</v>
      </c>
      <c r="DC95" t="b">
        <f t="shared" si="135"/>
        <v>0</v>
      </c>
      <c r="DD95" t="b">
        <f t="shared" si="135"/>
        <v>0</v>
      </c>
      <c r="DE95" t="b">
        <f t="shared" si="135"/>
        <v>0</v>
      </c>
      <c r="DF95" t="b">
        <f t="shared" si="135"/>
        <v>0</v>
      </c>
      <c r="DG95" t="b">
        <f t="shared" si="136"/>
        <v>0</v>
      </c>
      <c r="DH95" t="b">
        <f t="shared" si="136"/>
        <v>0</v>
      </c>
      <c r="DI95" t="b">
        <f t="shared" si="136"/>
        <v>0</v>
      </c>
      <c r="DJ95" t="b">
        <f t="shared" si="136"/>
        <v>0</v>
      </c>
      <c r="DK95" t="b">
        <f t="shared" si="136"/>
        <v>0</v>
      </c>
      <c r="DL95" t="b">
        <f t="shared" si="136"/>
        <v>0</v>
      </c>
      <c r="DM95" t="b">
        <f t="shared" si="136"/>
        <v>0</v>
      </c>
      <c r="DN95" t="b">
        <f t="shared" si="136"/>
        <v>0</v>
      </c>
      <c r="DO95" t="b">
        <f t="shared" si="136"/>
        <v>0</v>
      </c>
      <c r="DP95" t="b">
        <f t="shared" si="136"/>
        <v>0</v>
      </c>
      <c r="DQ95" t="b">
        <f t="shared" si="137"/>
        <v>0</v>
      </c>
      <c r="DR95" t="b">
        <f t="shared" si="137"/>
        <v>0</v>
      </c>
      <c r="DS95" t="b">
        <f t="shared" si="137"/>
        <v>0</v>
      </c>
      <c r="DT95" t="b">
        <f t="shared" si="137"/>
        <v>0</v>
      </c>
      <c r="DU95" t="b">
        <f t="shared" si="137"/>
        <v>0</v>
      </c>
      <c r="DV95" t="b">
        <f t="shared" si="137"/>
        <v>0</v>
      </c>
      <c r="DW95" t="b">
        <f t="shared" si="137"/>
        <v>0</v>
      </c>
      <c r="DX95" t="b">
        <f t="shared" si="137"/>
        <v>0</v>
      </c>
      <c r="DY95" t="b">
        <f t="shared" si="137"/>
        <v>0</v>
      </c>
      <c r="DZ95" t="b">
        <f t="shared" si="137"/>
        <v>0</v>
      </c>
      <c r="EA95" t="b">
        <f t="shared" si="138"/>
        <v>0</v>
      </c>
      <c r="EB95" t="b">
        <f t="shared" si="138"/>
        <v>0</v>
      </c>
      <c r="EC95" t="b">
        <f t="shared" si="138"/>
        <v>0</v>
      </c>
      <c r="ED95" t="b">
        <f t="shared" si="138"/>
        <v>0</v>
      </c>
      <c r="EE95" t="b">
        <f t="shared" si="138"/>
        <v>0</v>
      </c>
      <c r="EF95" t="b">
        <f t="shared" si="138"/>
        <v>0</v>
      </c>
      <c r="EG95" t="b">
        <f t="shared" si="138"/>
        <v>0</v>
      </c>
      <c r="EH95" t="b">
        <f t="shared" si="138"/>
        <v>0</v>
      </c>
      <c r="EI95" t="b">
        <f t="shared" si="138"/>
        <v>0</v>
      </c>
      <c r="EJ95" t="b">
        <f t="shared" si="138"/>
        <v>0</v>
      </c>
      <c r="EK95" t="b">
        <f t="shared" si="139"/>
        <v>0</v>
      </c>
      <c r="EL95" t="b">
        <f t="shared" si="139"/>
        <v>0</v>
      </c>
      <c r="EM95" t="b">
        <f t="shared" si="139"/>
        <v>0</v>
      </c>
      <c r="EN95" t="b">
        <f t="shared" si="139"/>
        <v>0</v>
      </c>
      <c r="EO95" t="b">
        <f t="shared" si="139"/>
        <v>0</v>
      </c>
      <c r="EP95" t="b">
        <f t="shared" si="139"/>
        <v>0</v>
      </c>
      <c r="EQ95" t="b">
        <f t="shared" si="139"/>
        <v>0</v>
      </c>
      <c r="ER95" t="b">
        <f t="shared" si="139"/>
        <v>0</v>
      </c>
      <c r="ES95" t="b">
        <f t="shared" si="139"/>
        <v>1</v>
      </c>
      <c r="ET95" t="b">
        <f t="shared" si="139"/>
        <v>0</v>
      </c>
      <c r="EU95" t="b">
        <f t="shared" si="139"/>
        <v>0</v>
      </c>
      <c r="EV95" t="b">
        <f t="shared" si="139"/>
        <v>0</v>
      </c>
      <c r="EW95" t="b">
        <f t="shared" si="139"/>
        <v>0</v>
      </c>
    </row>
    <row r="96" spans="1:153" ht="12.75">
      <c r="A96" s="1" t="s">
        <v>88</v>
      </c>
      <c r="B96" s="1">
        <v>4</v>
      </c>
      <c r="C96" s="1">
        <v>0</v>
      </c>
      <c r="D96" s="1">
        <v>6</v>
      </c>
      <c r="E96" s="1">
        <v>0</v>
      </c>
      <c r="F96" s="1">
        <f t="shared" si="88"/>
        <v>4</v>
      </c>
      <c r="G96" s="1">
        <f t="shared" si="89"/>
        <v>6</v>
      </c>
      <c r="H96" s="1">
        <f t="shared" si="90"/>
        <v>10</v>
      </c>
      <c r="I96" s="1">
        <f t="shared" si="91"/>
        <v>0.6</v>
      </c>
      <c r="J96" s="1">
        <f t="shared" si="92"/>
        <v>0.6</v>
      </c>
      <c r="K96" s="5">
        <f t="shared" si="98"/>
        <v>0.37659053034016254</v>
      </c>
      <c r="L96" s="8">
        <f t="shared" si="117"/>
        <v>0.000611716238569323</v>
      </c>
      <c r="M96" s="15"/>
      <c r="N96" s="17" t="s">
        <v>135</v>
      </c>
      <c r="O96" s="17"/>
      <c r="P96" s="17">
        <f>P94/P95</f>
        <v>0.08391184284886428</v>
      </c>
      <c r="Q96" s="17"/>
      <c r="R96" s="15"/>
      <c r="AY96" t="b">
        <f t="shared" si="130"/>
        <v>0</v>
      </c>
      <c r="AZ96" t="b">
        <f t="shared" si="130"/>
        <v>0</v>
      </c>
      <c r="BA96" t="b">
        <f t="shared" si="130"/>
        <v>0</v>
      </c>
      <c r="BB96" t="b">
        <f t="shared" si="130"/>
        <v>0</v>
      </c>
      <c r="BC96" t="b">
        <f t="shared" si="130"/>
        <v>0</v>
      </c>
      <c r="BD96" t="b">
        <f t="shared" si="130"/>
        <v>0</v>
      </c>
      <c r="BE96" t="b">
        <f t="shared" si="130"/>
        <v>0</v>
      </c>
      <c r="BF96" t="b">
        <f t="shared" si="130"/>
        <v>0</v>
      </c>
      <c r="BG96" t="b">
        <f t="shared" si="130"/>
        <v>0</v>
      </c>
      <c r="BH96" t="b">
        <f t="shared" si="130"/>
        <v>0</v>
      </c>
      <c r="BI96" t="b">
        <f t="shared" si="131"/>
        <v>0</v>
      </c>
      <c r="BJ96" t="b">
        <f t="shared" si="131"/>
        <v>0</v>
      </c>
      <c r="BK96" t="b">
        <f t="shared" si="131"/>
        <v>0</v>
      </c>
      <c r="BL96" t="b">
        <f t="shared" si="131"/>
        <v>0</v>
      </c>
      <c r="BM96" t="b">
        <f t="shared" si="131"/>
        <v>0</v>
      </c>
      <c r="BN96" t="b">
        <f t="shared" si="131"/>
        <v>0</v>
      </c>
      <c r="BO96" t="b">
        <f t="shared" si="131"/>
        <v>0</v>
      </c>
      <c r="BP96" t="b">
        <f t="shared" si="131"/>
        <v>0</v>
      </c>
      <c r="BQ96" t="b">
        <f t="shared" si="131"/>
        <v>0</v>
      </c>
      <c r="BR96" t="b">
        <f t="shared" si="131"/>
        <v>0</v>
      </c>
      <c r="BS96" t="b">
        <f t="shared" si="132"/>
        <v>0</v>
      </c>
      <c r="BT96" t="b">
        <f t="shared" si="132"/>
        <v>0</v>
      </c>
      <c r="BU96" t="b">
        <f t="shared" si="132"/>
        <v>0</v>
      </c>
      <c r="BV96" t="b">
        <f t="shared" si="132"/>
        <v>0</v>
      </c>
      <c r="BW96" t="b">
        <f t="shared" si="132"/>
        <v>0</v>
      </c>
      <c r="BX96" t="b">
        <f t="shared" si="132"/>
        <v>0</v>
      </c>
      <c r="BY96" t="b">
        <f t="shared" si="132"/>
        <v>0</v>
      </c>
      <c r="BZ96" t="b">
        <f t="shared" si="132"/>
        <v>0</v>
      </c>
      <c r="CA96" t="b">
        <f t="shared" si="132"/>
        <v>0</v>
      </c>
      <c r="CB96" t="b">
        <f t="shared" si="132"/>
        <v>0</v>
      </c>
      <c r="CC96" t="b">
        <f t="shared" si="133"/>
        <v>0</v>
      </c>
      <c r="CD96" t="b">
        <f t="shared" si="133"/>
        <v>0</v>
      </c>
      <c r="CE96" t="b">
        <f t="shared" si="133"/>
        <v>0</v>
      </c>
      <c r="CF96" t="b">
        <f t="shared" si="133"/>
        <v>0</v>
      </c>
      <c r="CG96" t="b">
        <f t="shared" si="133"/>
        <v>0</v>
      </c>
      <c r="CH96" t="b">
        <f t="shared" si="133"/>
        <v>0</v>
      </c>
      <c r="CI96" t="b">
        <f t="shared" si="133"/>
        <v>0</v>
      </c>
      <c r="CJ96" t="b">
        <f t="shared" si="133"/>
        <v>0</v>
      </c>
      <c r="CK96" t="b">
        <f t="shared" si="133"/>
        <v>0</v>
      </c>
      <c r="CL96" t="b">
        <f t="shared" si="133"/>
        <v>0</v>
      </c>
      <c r="CM96" t="b">
        <f t="shared" si="134"/>
        <v>0</v>
      </c>
      <c r="CN96" t="b">
        <f t="shared" si="134"/>
        <v>0</v>
      </c>
      <c r="CO96" t="b">
        <f t="shared" si="134"/>
        <v>0</v>
      </c>
      <c r="CP96" t="b">
        <f t="shared" si="134"/>
        <v>0</v>
      </c>
      <c r="CQ96" t="b">
        <f t="shared" si="134"/>
        <v>0</v>
      </c>
      <c r="CR96" t="b">
        <f t="shared" si="134"/>
        <v>0</v>
      </c>
      <c r="CS96" t="b">
        <f t="shared" si="134"/>
        <v>0</v>
      </c>
      <c r="CT96" t="b">
        <f t="shared" si="134"/>
        <v>0</v>
      </c>
      <c r="CU96" t="b">
        <f t="shared" si="134"/>
        <v>0</v>
      </c>
      <c r="CV96" t="b">
        <f t="shared" si="134"/>
        <v>0</v>
      </c>
      <c r="CW96" t="b">
        <f t="shared" si="135"/>
        <v>0</v>
      </c>
      <c r="CX96" t="b">
        <f t="shared" si="135"/>
        <v>0</v>
      </c>
      <c r="CY96" t="b">
        <f t="shared" si="135"/>
        <v>0</v>
      </c>
      <c r="CZ96" t="b">
        <f t="shared" si="135"/>
        <v>0</v>
      </c>
      <c r="DA96" t="b">
        <f t="shared" si="135"/>
        <v>0</v>
      </c>
      <c r="DB96" t="b">
        <f t="shared" si="135"/>
        <v>0</v>
      </c>
      <c r="DC96" t="b">
        <f t="shared" si="135"/>
        <v>0</v>
      </c>
      <c r="DD96" t="b">
        <f t="shared" si="135"/>
        <v>0</v>
      </c>
      <c r="DE96" t="b">
        <f t="shared" si="135"/>
        <v>0</v>
      </c>
      <c r="DF96" t="b">
        <f t="shared" si="135"/>
        <v>0</v>
      </c>
      <c r="DG96" t="b">
        <f t="shared" si="136"/>
        <v>1</v>
      </c>
      <c r="DH96" t="b">
        <f t="shared" si="136"/>
        <v>0</v>
      </c>
      <c r="DI96" t="b">
        <f t="shared" si="136"/>
        <v>0</v>
      </c>
      <c r="DJ96" t="b">
        <f t="shared" si="136"/>
        <v>0</v>
      </c>
      <c r="DK96" t="b">
        <f t="shared" si="136"/>
        <v>0</v>
      </c>
      <c r="DL96" t="b">
        <f t="shared" si="136"/>
        <v>0</v>
      </c>
      <c r="DM96" t="b">
        <f t="shared" si="136"/>
        <v>0</v>
      </c>
      <c r="DN96" t="b">
        <f t="shared" si="136"/>
        <v>0</v>
      </c>
      <c r="DO96" t="b">
        <f t="shared" si="136"/>
        <v>0</v>
      </c>
      <c r="DP96" t="b">
        <f t="shared" si="136"/>
        <v>0</v>
      </c>
      <c r="DQ96" t="b">
        <f t="shared" si="137"/>
        <v>0</v>
      </c>
      <c r="DR96" t="b">
        <f t="shared" si="137"/>
        <v>0</v>
      </c>
      <c r="DS96" t="b">
        <f t="shared" si="137"/>
        <v>0</v>
      </c>
      <c r="DT96" t="b">
        <f t="shared" si="137"/>
        <v>0</v>
      </c>
      <c r="DU96" t="b">
        <f t="shared" si="137"/>
        <v>0</v>
      </c>
      <c r="DV96" t="b">
        <f t="shared" si="137"/>
        <v>0</v>
      </c>
      <c r="DW96" t="b">
        <f t="shared" si="137"/>
        <v>0</v>
      </c>
      <c r="DX96" t="b">
        <f t="shared" si="137"/>
        <v>0</v>
      </c>
      <c r="DY96" t="b">
        <f t="shared" si="137"/>
        <v>0</v>
      </c>
      <c r="DZ96" t="b">
        <f t="shared" si="137"/>
        <v>0</v>
      </c>
      <c r="EA96" t="b">
        <f t="shared" si="138"/>
        <v>0</v>
      </c>
      <c r="EB96" t="b">
        <f t="shared" si="138"/>
        <v>0</v>
      </c>
      <c r="EC96" t="b">
        <f t="shared" si="138"/>
        <v>0</v>
      </c>
      <c r="ED96" t="b">
        <f t="shared" si="138"/>
        <v>0</v>
      </c>
      <c r="EE96" t="b">
        <f t="shared" si="138"/>
        <v>0</v>
      </c>
      <c r="EF96" t="b">
        <f t="shared" si="138"/>
        <v>0</v>
      </c>
      <c r="EG96" t="b">
        <f t="shared" si="138"/>
        <v>0</v>
      </c>
      <c r="EH96" t="b">
        <f t="shared" si="138"/>
        <v>0</v>
      </c>
      <c r="EI96" t="b">
        <f t="shared" si="138"/>
        <v>0</v>
      </c>
      <c r="EJ96" t="b">
        <f t="shared" si="138"/>
        <v>0</v>
      </c>
      <c r="EK96" t="b">
        <f t="shared" si="139"/>
        <v>0</v>
      </c>
      <c r="EL96" t="b">
        <f t="shared" si="139"/>
        <v>0</v>
      </c>
      <c r="EM96" t="b">
        <f t="shared" si="139"/>
        <v>0</v>
      </c>
      <c r="EN96" t="b">
        <f t="shared" si="139"/>
        <v>0</v>
      </c>
      <c r="EO96" t="b">
        <f t="shared" si="139"/>
        <v>0</v>
      </c>
      <c r="EP96" t="b">
        <f t="shared" si="139"/>
        <v>0</v>
      </c>
      <c r="EQ96" t="b">
        <f t="shared" si="139"/>
        <v>0</v>
      </c>
      <c r="ER96" t="b">
        <f t="shared" si="139"/>
        <v>0</v>
      </c>
      <c r="ES96" t="b">
        <f t="shared" si="139"/>
        <v>0</v>
      </c>
      <c r="ET96" t="b">
        <f t="shared" si="139"/>
        <v>0</v>
      </c>
      <c r="EU96" t="b">
        <f t="shared" si="139"/>
        <v>0</v>
      </c>
      <c r="EV96" t="b">
        <f t="shared" si="139"/>
        <v>0</v>
      </c>
      <c r="EW96" t="b">
        <f t="shared" si="139"/>
        <v>0</v>
      </c>
    </row>
    <row r="97" spans="1:153" ht="12.75">
      <c r="A97" s="1" t="s">
        <v>77</v>
      </c>
      <c r="B97" s="1">
        <v>2</v>
      </c>
      <c r="C97" s="1">
        <v>0</v>
      </c>
      <c r="D97" s="1">
        <v>3</v>
      </c>
      <c r="E97" s="1">
        <v>0</v>
      </c>
      <c r="F97" s="1">
        <f t="shared" si="88"/>
        <v>2</v>
      </c>
      <c r="G97" s="1">
        <f t="shared" si="89"/>
        <v>3</v>
      </c>
      <c r="H97" s="1">
        <f t="shared" si="90"/>
        <v>5</v>
      </c>
      <c r="I97" s="1">
        <f t="shared" si="91"/>
        <v>0.6</v>
      </c>
      <c r="J97" s="1">
        <f t="shared" si="92"/>
        <v>0.6</v>
      </c>
      <c r="K97" s="5">
        <f t="shared" si="98"/>
        <v>0.18829526517008127</v>
      </c>
      <c r="L97" s="8">
        <f t="shared" si="117"/>
        <v>0.0003058581192846615</v>
      </c>
      <c r="M97" s="15"/>
      <c r="N97" s="20" t="s">
        <v>140</v>
      </c>
      <c r="O97" s="20"/>
      <c r="P97" s="20">
        <f>(P91-P90)*P96+P90</f>
        <v>54.41201062744554</v>
      </c>
      <c r="Q97" s="20">
        <f>P97+O90</f>
        <v>68.41201062744554</v>
      </c>
      <c r="R97" s="15"/>
      <c r="T97" s="26" t="s">
        <v>312</v>
      </c>
      <c r="AB97" t="s">
        <v>321</v>
      </c>
      <c r="AY97" t="b">
        <f t="shared" si="130"/>
        <v>0</v>
      </c>
      <c r="AZ97" t="b">
        <f t="shared" si="130"/>
        <v>0</v>
      </c>
      <c r="BA97" t="b">
        <f t="shared" si="130"/>
        <v>0</v>
      </c>
      <c r="BB97" t="b">
        <f t="shared" si="130"/>
        <v>0</v>
      </c>
      <c r="BC97" t="b">
        <f t="shared" si="130"/>
        <v>0</v>
      </c>
      <c r="BD97" t="b">
        <f t="shared" si="130"/>
        <v>0</v>
      </c>
      <c r="BE97" t="b">
        <f t="shared" si="130"/>
        <v>0</v>
      </c>
      <c r="BF97" t="b">
        <f t="shared" si="130"/>
        <v>0</v>
      </c>
      <c r="BG97" t="b">
        <f t="shared" si="130"/>
        <v>0</v>
      </c>
      <c r="BH97" t="b">
        <f t="shared" si="130"/>
        <v>0</v>
      </c>
      <c r="BI97" t="b">
        <f t="shared" si="131"/>
        <v>0</v>
      </c>
      <c r="BJ97" t="b">
        <f t="shared" si="131"/>
        <v>0</v>
      </c>
      <c r="BK97" t="b">
        <f t="shared" si="131"/>
        <v>0</v>
      </c>
      <c r="BL97" t="b">
        <f t="shared" si="131"/>
        <v>0</v>
      </c>
      <c r="BM97" t="b">
        <f t="shared" si="131"/>
        <v>0</v>
      </c>
      <c r="BN97" t="b">
        <f t="shared" si="131"/>
        <v>0</v>
      </c>
      <c r="BO97" t="b">
        <f t="shared" si="131"/>
        <v>0</v>
      </c>
      <c r="BP97" t="b">
        <f t="shared" si="131"/>
        <v>1</v>
      </c>
      <c r="BQ97" t="b">
        <f t="shared" si="131"/>
        <v>0</v>
      </c>
      <c r="BR97" t="b">
        <f t="shared" si="131"/>
        <v>0</v>
      </c>
      <c r="BS97" t="b">
        <f t="shared" si="132"/>
        <v>0</v>
      </c>
      <c r="BT97" t="b">
        <f t="shared" si="132"/>
        <v>0</v>
      </c>
      <c r="BU97" t="b">
        <f t="shared" si="132"/>
        <v>0</v>
      </c>
      <c r="BV97" t="b">
        <f t="shared" si="132"/>
        <v>0</v>
      </c>
      <c r="BW97" t="b">
        <f t="shared" si="132"/>
        <v>0</v>
      </c>
      <c r="BX97" t="b">
        <f t="shared" si="132"/>
        <v>0</v>
      </c>
      <c r="BY97" t="b">
        <f t="shared" si="132"/>
        <v>0</v>
      </c>
      <c r="BZ97" t="b">
        <f t="shared" si="132"/>
        <v>0</v>
      </c>
      <c r="CA97" t="b">
        <f t="shared" si="132"/>
        <v>0</v>
      </c>
      <c r="CB97" t="b">
        <f t="shared" si="132"/>
        <v>0</v>
      </c>
      <c r="CC97" t="b">
        <f t="shared" si="133"/>
        <v>0</v>
      </c>
      <c r="CD97" t="b">
        <f t="shared" si="133"/>
        <v>0</v>
      </c>
      <c r="CE97" t="b">
        <f t="shared" si="133"/>
        <v>0</v>
      </c>
      <c r="CF97" t="b">
        <f t="shared" si="133"/>
        <v>0</v>
      </c>
      <c r="CG97" t="b">
        <f t="shared" si="133"/>
        <v>0</v>
      </c>
      <c r="CH97" t="b">
        <f t="shared" si="133"/>
        <v>0</v>
      </c>
      <c r="CI97" t="b">
        <f t="shared" si="133"/>
        <v>0</v>
      </c>
      <c r="CJ97" t="b">
        <f t="shared" si="133"/>
        <v>0</v>
      </c>
      <c r="CK97" t="b">
        <f t="shared" si="133"/>
        <v>0</v>
      </c>
      <c r="CL97" t="b">
        <f t="shared" si="133"/>
        <v>0</v>
      </c>
      <c r="CM97" t="b">
        <f t="shared" si="134"/>
        <v>0</v>
      </c>
      <c r="CN97" t="b">
        <f t="shared" si="134"/>
        <v>0</v>
      </c>
      <c r="CO97" t="b">
        <f t="shared" si="134"/>
        <v>0</v>
      </c>
      <c r="CP97" t="b">
        <f t="shared" si="134"/>
        <v>0</v>
      </c>
      <c r="CQ97" t="b">
        <f t="shared" si="134"/>
        <v>0</v>
      </c>
      <c r="CR97" t="b">
        <f t="shared" si="134"/>
        <v>0</v>
      </c>
      <c r="CS97" t="b">
        <f t="shared" si="134"/>
        <v>0</v>
      </c>
      <c r="CT97" t="b">
        <f t="shared" si="134"/>
        <v>0</v>
      </c>
      <c r="CU97" t="b">
        <f t="shared" si="134"/>
        <v>0</v>
      </c>
      <c r="CV97" t="b">
        <f t="shared" si="134"/>
        <v>0</v>
      </c>
      <c r="CW97" t="b">
        <f t="shared" si="135"/>
        <v>0</v>
      </c>
      <c r="CX97" t="b">
        <f t="shared" si="135"/>
        <v>0</v>
      </c>
      <c r="CY97" t="b">
        <f t="shared" si="135"/>
        <v>0</v>
      </c>
      <c r="CZ97" t="b">
        <f t="shared" si="135"/>
        <v>0</v>
      </c>
      <c r="DA97" t="b">
        <f t="shared" si="135"/>
        <v>0</v>
      </c>
      <c r="DB97" t="b">
        <f t="shared" si="135"/>
        <v>0</v>
      </c>
      <c r="DC97" t="b">
        <f t="shared" si="135"/>
        <v>0</v>
      </c>
      <c r="DD97" t="b">
        <f t="shared" si="135"/>
        <v>0</v>
      </c>
      <c r="DE97" t="b">
        <f t="shared" si="135"/>
        <v>0</v>
      </c>
      <c r="DF97" t="b">
        <f t="shared" si="135"/>
        <v>0</v>
      </c>
      <c r="DG97" t="b">
        <f t="shared" si="136"/>
        <v>0</v>
      </c>
      <c r="DH97" t="b">
        <f t="shared" si="136"/>
        <v>0</v>
      </c>
      <c r="DI97" t="b">
        <f t="shared" si="136"/>
        <v>0</v>
      </c>
      <c r="DJ97" t="b">
        <f t="shared" si="136"/>
        <v>0</v>
      </c>
      <c r="DK97" t="b">
        <f t="shared" si="136"/>
        <v>0</v>
      </c>
      <c r="DL97" t="b">
        <f t="shared" si="136"/>
        <v>0</v>
      </c>
      <c r="DM97" t="b">
        <f t="shared" si="136"/>
        <v>0</v>
      </c>
      <c r="DN97" t="b">
        <f t="shared" si="136"/>
        <v>0</v>
      </c>
      <c r="DO97" t="b">
        <f t="shared" si="136"/>
        <v>0</v>
      </c>
      <c r="DP97" t="b">
        <f t="shared" si="136"/>
        <v>0</v>
      </c>
      <c r="DQ97" t="b">
        <f t="shared" si="137"/>
        <v>0</v>
      </c>
      <c r="DR97" t="b">
        <f t="shared" si="137"/>
        <v>0</v>
      </c>
      <c r="DS97" t="b">
        <f t="shared" si="137"/>
        <v>0</v>
      </c>
      <c r="DT97" t="b">
        <f t="shared" si="137"/>
        <v>0</v>
      </c>
      <c r="DU97" t="b">
        <f t="shared" si="137"/>
        <v>0</v>
      </c>
      <c r="DV97" t="b">
        <f t="shared" si="137"/>
        <v>0</v>
      </c>
      <c r="DW97" t="b">
        <f t="shared" si="137"/>
        <v>0</v>
      </c>
      <c r="DX97" t="b">
        <f t="shared" si="137"/>
        <v>0</v>
      </c>
      <c r="DY97" t="b">
        <f t="shared" si="137"/>
        <v>0</v>
      </c>
      <c r="DZ97" t="b">
        <f t="shared" si="137"/>
        <v>0</v>
      </c>
      <c r="EA97" t="b">
        <f t="shared" si="138"/>
        <v>0</v>
      </c>
      <c r="EB97" t="b">
        <f t="shared" si="138"/>
        <v>0</v>
      </c>
      <c r="EC97" t="b">
        <f t="shared" si="138"/>
        <v>0</v>
      </c>
      <c r="ED97" t="b">
        <f t="shared" si="138"/>
        <v>0</v>
      </c>
      <c r="EE97" t="b">
        <f t="shared" si="138"/>
        <v>0</v>
      </c>
      <c r="EF97" t="b">
        <f t="shared" si="138"/>
        <v>0</v>
      </c>
      <c r="EG97" t="b">
        <f t="shared" si="138"/>
        <v>0</v>
      </c>
      <c r="EH97" t="b">
        <f t="shared" si="138"/>
        <v>0</v>
      </c>
      <c r="EI97" t="b">
        <f t="shared" si="138"/>
        <v>0</v>
      </c>
      <c r="EJ97" t="b">
        <f t="shared" si="138"/>
        <v>0</v>
      </c>
      <c r="EK97" t="b">
        <f t="shared" si="139"/>
        <v>0</v>
      </c>
      <c r="EL97" t="b">
        <f t="shared" si="139"/>
        <v>0</v>
      </c>
      <c r="EM97" t="b">
        <f t="shared" si="139"/>
        <v>0</v>
      </c>
      <c r="EN97" t="b">
        <f t="shared" si="139"/>
        <v>0</v>
      </c>
      <c r="EO97" t="b">
        <f t="shared" si="139"/>
        <v>0</v>
      </c>
      <c r="EP97" t="b">
        <f t="shared" si="139"/>
        <v>0</v>
      </c>
      <c r="EQ97" t="b">
        <f t="shared" si="139"/>
        <v>0</v>
      </c>
      <c r="ER97" t="b">
        <f t="shared" si="139"/>
        <v>0</v>
      </c>
      <c r="ES97" t="b">
        <f t="shared" si="139"/>
        <v>0</v>
      </c>
      <c r="ET97" t="b">
        <f t="shared" si="139"/>
        <v>0</v>
      </c>
      <c r="EU97" t="b">
        <f t="shared" si="139"/>
        <v>0</v>
      </c>
      <c r="EV97" t="b">
        <f t="shared" si="139"/>
        <v>0</v>
      </c>
      <c r="EW97" t="b">
        <f t="shared" si="139"/>
        <v>0</v>
      </c>
    </row>
    <row r="98" spans="1:153" ht="12.75">
      <c r="A98" s="1" t="s">
        <v>107</v>
      </c>
      <c r="B98" s="1">
        <v>5</v>
      </c>
      <c r="C98" s="1">
        <v>0</v>
      </c>
      <c r="D98" s="1">
        <v>5</v>
      </c>
      <c r="E98" s="1">
        <v>0</v>
      </c>
      <c r="F98" s="1">
        <f t="shared" si="88"/>
        <v>5</v>
      </c>
      <c r="G98" s="1">
        <f t="shared" si="89"/>
        <v>5</v>
      </c>
      <c r="H98" s="1">
        <f t="shared" si="90"/>
        <v>10</v>
      </c>
      <c r="I98" s="1">
        <f t="shared" si="91"/>
        <v>0.5</v>
      </c>
      <c r="J98" s="1">
        <f t="shared" si="92"/>
        <v>0.5</v>
      </c>
      <c r="K98" s="5">
        <f t="shared" si="98"/>
        <v>0.08847171845897456</v>
      </c>
      <c r="L98" s="8">
        <f t="shared" si="117"/>
        <v>0.08496925813801076</v>
      </c>
      <c r="M98" s="15"/>
      <c r="AY98" t="b">
        <f t="shared" si="130"/>
        <v>0</v>
      </c>
      <c r="AZ98" t="b">
        <f t="shared" si="130"/>
        <v>0</v>
      </c>
      <c r="BA98" t="b">
        <f t="shared" si="130"/>
        <v>0</v>
      </c>
      <c r="BB98" t="b">
        <f t="shared" si="130"/>
        <v>0</v>
      </c>
      <c r="BC98" t="b">
        <f t="shared" si="130"/>
        <v>0</v>
      </c>
      <c r="BD98" t="b">
        <f t="shared" si="130"/>
        <v>0</v>
      </c>
      <c r="BE98" t="b">
        <f t="shared" si="130"/>
        <v>0</v>
      </c>
      <c r="BF98" t="b">
        <f t="shared" si="130"/>
        <v>0</v>
      </c>
      <c r="BG98" t="b">
        <f t="shared" si="130"/>
        <v>0</v>
      </c>
      <c r="BH98" t="b">
        <f t="shared" si="130"/>
        <v>0</v>
      </c>
      <c r="BI98" t="b">
        <f t="shared" si="131"/>
        <v>0</v>
      </c>
      <c r="BJ98" t="b">
        <f t="shared" si="131"/>
        <v>0</v>
      </c>
      <c r="BK98" t="b">
        <f t="shared" si="131"/>
        <v>0</v>
      </c>
      <c r="BL98" t="b">
        <f t="shared" si="131"/>
        <v>0</v>
      </c>
      <c r="BM98" t="b">
        <f t="shared" si="131"/>
        <v>0</v>
      </c>
      <c r="BN98" t="b">
        <f t="shared" si="131"/>
        <v>0</v>
      </c>
      <c r="BO98" t="b">
        <f t="shared" si="131"/>
        <v>0</v>
      </c>
      <c r="BP98" t="b">
        <f t="shared" si="131"/>
        <v>0</v>
      </c>
      <c r="BQ98" t="b">
        <f t="shared" si="131"/>
        <v>0</v>
      </c>
      <c r="BR98" t="b">
        <f t="shared" si="131"/>
        <v>0</v>
      </c>
      <c r="BS98" t="b">
        <f t="shared" si="132"/>
        <v>0</v>
      </c>
      <c r="BT98" t="b">
        <f t="shared" si="132"/>
        <v>0</v>
      </c>
      <c r="BU98" t="b">
        <f t="shared" si="132"/>
        <v>0</v>
      </c>
      <c r="BV98" t="b">
        <f t="shared" si="132"/>
        <v>0</v>
      </c>
      <c r="BW98" t="b">
        <f t="shared" si="132"/>
        <v>0</v>
      </c>
      <c r="BX98" t="b">
        <f t="shared" si="132"/>
        <v>0</v>
      </c>
      <c r="BY98" t="b">
        <f t="shared" si="132"/>
        <v>0</v>
      </c>
      <c r="BZ98" t="b">
        <f t="shared" si="132"/>
        <v>0</v>
      </c>
      <c r="CA98" t="b">
        <f t="shared" si="132"/>
        <v>0</v>
      </c>
      <c r="CB98" t="b">
        <f t="shared" si="132"/>
        <v>0</v>
      </c>
      <c r="CC98" t="b">
        <f t="shared" si="133"/>
        <v>0</v>
      </c>
      <c r="CD98" t="b">
        <f t="shared" si="133"/>
        <v>0</v>
      </c>
      <c r="CE98" t="b">
        <f t="shared" si="133"/>
        <v>0</v>
      </c>
      <c r="CF98" t="b">
        <f t="shared" si="133"/>
        <v>0</v>
      </c>
      <c r="CG98" t="b">
        <f t="shared" si="133"/>
        <v>0</v>
      </c>
      <c r="CH98" t="b">
        <f t="shared" si="133"/>
        <v>0</v>
      </c>
      <c r="CI98" t="b">
        <f t="shared" si="133"/>
        <v>0</v>
      </c>
      <c r="CJ98" t="b">
        <f t="shared" si="133"/>
        <v>0</v>
      </c>
      <c r="CK98" t="b">
        <f t="shared" si="133"/>
        <v>0</v>
      </c>
      <c r="CL98" t="b">
        <f t="shared" si="133"/>
        <v>0</v>
      </c>
      <c r="CM98" t="b">
        <f t="shared" si="134"/>
        <v>0</v>
      </c>
      <c r="CN98" t="b">
        <f t="shared" si="134"/>
        <v>0</v>
      </c>
      <c r="CO98" t="b">
        <f t="shared" si="134"/>
        <v>0</v>
      </c>
      <c r="CP98" t="b">
        <f t="shared" si="134"/>
        <v>0</v>
      </c>
      <c r="CQ98" t="b">
        <f t="shared" si="134"/>
        <v>0</v>
      </c>
      <c r="CR98" t="b">
        <f t="shared" si="134"/>
        <v>0</v>
      </c>
      <c r="CS98" t="b">
        <f t="shared" si="134"/>
        <v>0</v>
      </c>
      <c r="CT98" t="b">
        <f t="shared" si="134"/>
        <v>0</v>
      </c>
      <c r="CU98" t="b">
        <f t="shared" si="134"/>
        <v>0</v>
      </c>
      <c r="CV98" t="b">
        <f t="shared" si="134"/>
        <v>0</v>
      </c>
      <c r="CW98" t="b">
        <f t="shared" si="135"/>
        <v>0</v>
      </c>
      <c r="CX98" t="b">
        <f t="shared" si="135"/>
        <v>0</v>
      </c>
      <c r="CY98" t="b">
        <f t="shared" si="135"/>
        <v>0</v>
      </c>
      <c r="CZ98" t="b">
        <f t="shared" si="135"/>
        <v>0</v>
      </c>
      <c r="DA98" t="b">
        <f t="shared" si="135"/>
        <v>0</v>
      </c>
      <c r="DB98" t="b">
        <f t="shared" si="135"/>
        <v>0</v>
      </c>
      <c r="DC98" t="b">
        <f t="shared" si="135"/>
        <v>0</v>
      </c>
      <c r="DD98" t="b">
        <f t="shared" si="135"/>
        <v>0</v>
      </c>
      <c r="DE98" t="b">
        <f t="shared" si="135"/>
        <v>0</v>
      </c>
      <c r="DF98" t="b">
        <f t="shared" si="135"/>
        <v>1</v>
      </c>
      <c r="DG98" t="b">
        <f t="shared" si="136"/>
        <v>0</v>
      </c>
      <c r="DH98" t="b">
        <f t="shared" si="136"/>
        <v>0</v>
      </c>
      <c r="DI98" t="b">
        <f t="shared" si="136"/>
        <v>0</v>
      </c>
      <c r="DJ98" t="b">
        <f t="shared" si="136"/>
        <v>0</v>
      </c>
      <c r="DK98" t="b">
        <f t="shared" si="136"/>
        <v>0</v>
      </c>
      <c r="DL98" t="b">
        <f t="shared" si="136"/>
        <v>0</v>
      </c>
      <c r="DM98" t="b">
        <f t="shared" si="136"/>
        <v>0</v>
      </c>
      <c r="DN98" t="b">
        <f t="shared" si="136"/>
        <v>0</v>
      </c>
      <c r="DO98" t="b">
        <f t="shared" si="136"/>
        <v>0</v>
      </c>
      <c r="DP98" t="b">
        <f t="shared" si="136"/>
        <v>0</v>
      </c>
      <c r="DQ98" t="b">
        <f t="shared" si="137"/>
        <v>0</v>
      </c>
      <c r="DR98" t="b">
        <f t="shared" si="137"/>
        <v>0</v>
      </c>
      <c r="DS98" t="b">
        <f t="shared" si="137"/>
        <v>0</v>
      </c>
      <c r="DT98" t="b">
        <f t="shared" si="137"/>
        <v>0</v>
      </c>
      <c r="DU98" t="b">
        <f t="shared" si="137"/>
        <v>0</v>
      </c>
      <c r="DV98" t="b">
        <f t="shared" si="137"/>
        <v>0</v>
      </c>
      <c r="DW98" t="b">
        <f t="shared" si="137"/>
        <v>0</v>
      </c>
      <c r="DX98" t="b">
        <f t="shared" si="137"/>
        <v>0</v>
      </c>
      <c r="DY98" t="b">
        <f t="shared" si="137"/>
        <v>0</v>
      </c>
      <c r="DZ98" t="b">
        <f t="shared" si="137"/>
        <v>0</v>
      </c>
      <c r="EA98" t="b">
        <f t="shared" si="138"/>
        <v>0</v>
      </c>
      <c r="EB98" t="b">
        <f t="shared" si="138"/>
        <v>0</v>
      </c>
      <c r="EC98" t="b">
        <f t="shared" si="138"/>
        <v>0</v>
      </c>
      <c r="ED98" t="b">
        <f t="shared" si="138"/>
        <v>0</v>
      </c>
      <c r="EE98" t="b">
        <f t="shared" si="138"/>
        <v>0</v>
      </c>
      <c r="EF98" t="b">
        <f t="shared" si="138"/>
        <v>0</v>
      </c>
      <c r="EG98" t="b">
        <f t="shared" si="138"/>
        <v>0</v>
      </c>
      <c r="EH98" t="b">
        <f t="shared" si="138"/>
        <v>0</v>
      </c>
      <c r="EI98" t="b">
        <f t="shared" si="138"/>
        <v>0</v>
      </c>
      <c r="EJ98" t="b">
        <f t="shared" si="138"/>
        <v>0</v>
      </c>
      <c r="EK98" t="b">
        <f t="shared" si="139"/>
        <v>0</v>
      </c>
      <c r="EL98" t="b">
        <f t="shared" si="139"/>
        <v>0</v>
      </c>
      <c r="EM98" t="b">
        <f t="shared" si="139"/>
        <v>0</v>
      </c>
      <c r="EN98" t="b">
        <f t="shared" si="139"/>
        <v>0</v>
      </c>
      <c r="EO98" t="b">
        <f t="shared" si="139"/>
        <v>0</v>
      </c>
      <c r="EP98" t="b">
        <f t="shared" si="139"/>
        <v>0</v>
      </c>
      <c r="EQ98" t="b">
        <f t="shared" si="139"/>
        <v>0</v>
      </c>
      <c r="ER98" t="b">
        <f t="shared" si="139"/>
        <v>0</v>
      </c>
      <c r="ES98" t="b">
        <f t="shared" si="139"/>
        <v>0</v>
      </c>
      <c r="ET98" t="b">
        <f t="shared" si="139"/>
        <v>0</v>
      </c>
      <c r="EU98" t="b">
        <f t="shared" si="139"/>
        <v>0</v>
      </c>
      <c r="EV98" t="b">
        <f t="shared" si="139"/>
        <v>0</v>
      </c>
      <c r="EW98" t="b">
        <f t="shared" si="139"/>
        <v>0</v>
      </c>
    </row>
    <row r="99" spans="1:153" ht="12.75">
      <c r="A99" s="1" t="s">
        <v>99</v>
      </c>
      <c r="B99" s="1">
        <v>4</v>
      </c>
      <c r="C99" s="1">
        <v>0</v>
      </c>
      <c r="D99" s="1">
        <v>4</v>
      </c>
      <c r="E99" s="1">
        <v>0</v>
      </c>
      <c r="F99" s="1">
        <f t="shared" si="88"/>
        <v>4</v>
      </c>
      <c r="G99" s="1">
        <f t="shared" si="89"/>
        <v>4</v>
      </c>
      <c r="H99" s="1">
        <f t="shared" si="90"/>
        <v>8</v>
      </c>
      <c r="I99" s="1">
        <f t="shared" si="91"/>
        <v>0.5</v>
      </c>
      <c r="J99" s="1">
        <f t="shared" si="92"/>
        <v>0.5</v>
      </c>
      <c r="K99" s="5">
        <f t="shared" si="98"/>
        <v>0.07077737476717964</v>
      </c>
      <c r="L99" s="8">
        <f t="shared" si="117"/>
        <v>0.0679754065104086</v>
      </c>
      <c r="M99" s="15"/>
      <c r="S99" t="str">
        <f>A68</f>
        <v>LLC</v>
      </c>
      <c r="U99" t="s">
        <v>124</v>
      </c>
      <c r="V99" t="s">
        <v>302</v>
      </c>
      <c r="W99" t="s">
        <v>303</v>
      </c>
      <c r="AB99" t="s">
        <v>317</v>
      </c>
      <c r="AC99" t="s">
        <v>318</v>
      </c>
      <c r="AD99" t="s">
        <v>319</v>
      </c>
      <c r="AY99" t="b">
        <f aca="true" t="shared" si="140" ref="AY99:BH108">AND($H99=AY$66,$G99=AY$67)</f>
        <v>0</v>
      </c>
      <c r="AZ99" t="b">
        <f t="shared" si="140"/>
        <v>0</v>
      </c>
      <c r="BA99" t="b">
        <f t="shared" si="140"/>
        <v>0</v>
      </c>
      <c r="BB99" t="b">
        <f t="shared" si="140"/>
        <v>0</v>
      </c>
      <c r="BC99" t="b">
        <f t="shared" si="140"/>
        <v>0</v>
      </c>
      <c r="BD99" t="b">
        <f t="shared" si="140"/>
        <v>0</v>
      </c>
      <c r="BE99" t="b">
        <f t="shared" si="140"/>
        <v>0</v>
      </c>
      <c r="BF99" t="b">
        <f t="shared" si="140"/>
        <v>0</v>
      </c>
      <c r="BG99" t="b">
        <f t="shared" si="140"/>
        <v>0</v>
      </c>
      <c r="BH99" t="b">
        <f t="shared" si="140"/>
        <v>0</v>
      </c>
      <c r="BI99" t="b">
        <f aca="true" t="shared" si="141" ref="BI99:BR108">AND($H99=BI$66,$G99=BI$67)</f>
        <v>0</v>
      </c>
      <c r="BJ99" t="b">
        <f t="shared" si="141"/>
        <v>0</v>
      </c>
      <c r="BK99" t="b">
        <f t="shared" si="141"/>
        <v>0</v>
      </c>
      <c r="BL99" t="b">
        <f t="shared" si="141"/>
        <v>0</v>
      </c>
      <c r="BM99" t="b">
        <f t="shared" si="141"/>
        <v>0</v>
      </c>
      <c r="BN99" t="b">
        <f t="shared" si="141"/>
        <v>0</v>
      </c>
      <c r="BO99" t="b">
        <f t="shared" si="141"/>
        <v>0</v>
      </c>
      <c r="BP99" t="b">
        <f t="shared" si="141"/>
        <v>0</v>
      </c>
      <c r="BQ99" t="b">
        <f t="shared" si="141"/>
        <v>0</v>
      </c>
      <c r="BR99" t="b">
        <f t="shared" si="141"/>
        <v>0</v>
      </c>
      <c r="BS99" t="b">
        <f aca="true" t="shared" si="142" ref="BS99:CB108">AND($H99=BS$66,$G99=BS$67)</f>
        <v>0</v>
      </c>
      <c r="BT99" t="b">
        <f t="shared" si="142"/>
        <v>0</v>
      </c>
      <c r="BU99" t="b">
        <f t="shared" si="142"/>
        <v>0</v>
      </c>
      <c r="BV99" t="b">
        <f t="shared" si="142"/>
        <v>0</v>
      </c>
      <c r="BW99" t="b">
        <f t="shared" si="142"/>
        <v>0</v>
      </c>
      <c r="BX99" t="b">
        <f t="shared" si="142"/>
        <v>0</v>
      </c>
      <c r="BY99" t="b">
        <f t="shared" si="142"/>
        <v>0</v>
      </c>
      <c r="BZ99" t="b">
        <f t="shared" si="142"/>
        <v>0</v>
      </c>
      <c r="CA99" t="b">
        <f t="shared" si="142"/>
        <v>0</v>
      </c>
      <c r="CB99" t="b">
        <f t="shared" si="142"/>
        <v>0</v>
      </c>
      <c r="CC99" t="b">
        <f aca="true" t="shared" si="143" ref="CC99:CL108">AND($H99=CC$66,$G99=CC$67)</f>
        <v>0</v>
      </c>
      <c r="CD99" t="b">
        <f t="shared" si="143"/>
        <v>0</v>
      </c>
      <c r="CE99" t="b">
        <f t="shared" si="143"/>
        <v>0</v>
      </c>
      <c r="CF99" t="b">
        <f t="shared" si="143"/>
        <v>0</v>
      </c>
      <c r="CG99" t="b">
        <f t="shared" si="143"/>
        <v>0</v>
      </c>
      <c r="CH99" t="b">
        <f t="shared" si="143"/>
        <v>0</v>
      </c>
      <c r="CI99" t="b">
        <f t="shared" si="143"/>
        <v>0</v>
      </c>
      <c r="CJ99" t="b">
        <f t="shared" si="143"/>
        <v>0</v>
      </c>
      <c r="CK99" t="b">
        <f t="shared" si="143"/>
        <v>0</v>
      </c>
      <c r="CL99" t="b">
        <f t="shared" si="143"/>
        <v>1</v>
      </c>
      <c r="CM99" t="b">
        <f aca="true" t="shared" si="144" ref="CM99:CV108">AND($H99=CM$66,$G99=CM$67)</f>
        <v>0</v>
      </c>
      <c r="CN99" t="b">
        <f t="shared" si="144"/>
        <v>0</v>
      </c>
      <c r="CO99" t="b">
        <f t="shared" si="144"/>
        <v>0</v>
      </c>
      <c r="CP99" t="b">
        <f t="shared" si="144"/>
        <v>0</v>
      </c>
      <c r="CQ99" t="b">
        <f t="shared" si="144"/>
        <v>0</v>
      </c>
      <c r="CR99" t="b">
        <f t="shared" si="144"/>
        <v>0</v>
      </c>
      <c r="CS99" t="b">
        <f t="shared" si="144"/>
        <v>0</v>
      </c>
      <c r="CT99" t="b">
        <f t="shared" si="144"/>
        <v>0</v>
      </c>
      <c r="CU99" t="b">
        <f t="shared" si="144"/>
        <v>0</v>
      </c>
      <c r="CV99" t="b">
        <f t="shared" si="144"/>
        <v>0</v>
      </c>
      <c r="CW99" t="b">
        <f aca="true" t="shared" si="145" ref="CW99:DF108">AND($H99=CW$66,$G99=CW$67)</f>
        <v>0</v>
      </c>
      <c r="CX99" t="b">
        <f t="shared" si="145"/>
        <v>0</v>
      </c>
      <c r="CY99" t="b">
        <f t="shared" si="145"/>
        <v>0</v>
      </c>
      <c r="CZ99" t="b">
        <f t="shared" si="145"/>
        <v>0</v>
      </c>
      <c r="DA99" t="b">
        <f t="shared" si="145"/>
        <v>0</v>
      </c>
      <c r="DB99" t="b">
        <f t="shared" si="145"/>
        <v>0</v>
      </c>
      <c r="DC99" t="b">
        <f t="shared" si="145"/>
        <v>0</v>
      </c>
      <c r="DD99" t="b">
        <f t="shared" si="145"/>
        <v>0</v>
      </c>
      <c r="DE99" t="b">
        <f t="shared" si="145"/>
        <v>0</v>
      </c>
      <c r="DF99" t="b">
        <f t="shared" si="145"/>
        <v>0</v>
      </c>
      <c r="DG99" t="b">
        <f aca="true" t="shared" si="146" ref="DG99:DP108">AND($H99=DG$66,$G99=DG$67)</f>
        <v>0</v>
      </c>
      <c r="DH99" t="b">
        <f t="shared" si="146"/>
        <v>0</v>
      </c>
      <c r="DI99" t="b">
        <f t="shared" si="146"/>
        <v>0</v>
      </c>
      <c r="DJ99" t="b">
        <f t="shared" si="146"/>
        <v>0</v>
      </c>
      <c r="DK99" t="b">
        <f t="shared" si="146"/>
        <v>0</v>
      </c>
      <c r="DL99" t="b">
        <f t="shared" si="146"/>
        <v>0</v>
      </c>
      <c r="DM99" t="b">
        <f t="shared" si="146"/>
        <v>0</v>
      </c>
      <c r="DN99" t="b">
        <f t="shared" si="146"/>
        <v>0</v>
      </c>
      <c r="DO99" t="b">
        <f t="shared" si="146"/>
        <v>0</v>
      </c>
      <c r="DP99" t="b">
        <f t="shared" si="146"/>
        <v>0</v>
      </c>
      <c r="DQ99" t="b">
        <f aca="true" t="shared" si="147" ref="DQ99:DZ108">AND($H99=DQ$66,$G99=DQ$67)</f>
        <v>0</v>
      </c>
      <c r="DR99" t="b">
        <f t="shared" si="147"/>
        <v>0</v>
      </c>
      <c r="DS99" t="b">
        <f t="shared" si="147"/>
        <v>0</v>
      </c>
      <c r="DT99" t="b">
        <f t="shared" si="147"/>
        <v>0</v>
      </c>
      <c r="DU99" t="b">
        <f t="shared" si="147"/>
        <v>0</v>
      </c>
      <c r="DV99" t="b">
        <f t="shared" si="147"/>
        <v>0</v>
      </c>
      <c r="DW99" t="b">
        <f t="shared" si="147"/>
        <v>0</v>
      </c>
      <c r="DX99" t="b">
        <f t="shared" si="147"/>
        <v>0</v>
      </c>
      <c r="DY99" t="b">
        <f t="shared" si="147"/>
        <v>0</v>
      </c>
      <c r="DZ99" t="b">
        <f t="shared" si="147"/>
        <v>0</v>
      </c>
      <c r="EA99" t="b">
        <f aca="true" t="shared" si="148" ref="EA99:EJ108">AND($H99=EA$66,$G99=EA$67)</f>
        <v>0</v>
      </c>
      <c r="EB99" t="b">
        <f t="shared" si="148"/>
        <v>0</v>
      </c>
      <c r="EC99" t="b">
        <f t="shared" si="148"/>
        <v>0</v>
      </c>
      <c r="ED99" t="b">
        <f t="shared" si="148"/>
        <v>0</v>
      </c>
      <c r="EE99" t="b">
        <f t="shared" si="148"/>
        <v>0</v>
      </c>
      <c r="EF99" t="b">
        <f t="shared" si="148"/>
        <v>0</v>
      </c>
      <c r="EG99" t="b">
        <f t="shared" si="148"/>
        <v>0</v>
      </c>
      <c r="EH99" t="b">
        <f t="shared" si="148"/>
        <v>0</v>
      </c>
      <c r="EI99" t="b">
        <f t="shared" si="148"/>
        <v>0</v>
      </c>
      <c r="EJ99" t="b">
        <f t="shared" si="148"/>
        <v>0</v>
      </c>
      <c r="EK99" t="b">
        <f aca="true" t="shared" si="149" ref="EK99:EW108">AND($H99=EK$66,$G99=EK$67)</f>
        <v>0</v>
      </c>
      <c r="EL99" t="b">
        <f t="shared" si="149"/>
        <v>0</v>
      </c>
      <c r="EM99" t="b">
        <f t="shared" si="149"/>
        <v>0</v>
      </c>
      <c r="EN99" t="b">
        <f t="shared" si="149"/>
        <v>0</v>
      </c>
      <c r="EO99" t="b">
        <f t="shared" si="149"/>
        <v>0</v>
      </c>
      <c r="EP99" t="b">
        <f t="shared" si="149"/>
        <v>0</v>
      </c>
      <c r="EQ99" t="b">
        <f t="shared" si="149"/>
        <v>0</v>
      </c>
      <c r="ER99" t="b">
        <f t="shared" si="149"/>
        <v>0</v>
      </c>
      <c r="ES99" t="b">
        <f t="shared" si="149"/>
        <v>0</v>
      </c>
      <c r="ET99" t="b">
        <f t="shared" si="149"/>
        <v>0</v>
      </c>
      <c r="EU99" t="b">
        <f t="shared" si="149"/>
        <v>0</v>
      </c>
      <c r="EV99" t="b">
        <f t="shared" si="149"/>
        <v>0</v>
      </c>
      <c r="EW99" t="b">
        <f t="shared" si="149"/>
        <v>0</v>
      </c>
    </row>
    <row r="100" spans="1:153" ht="12.75">
      <c r="A100" s="1" t="s">
        <v>60</v>
      </c>
      <c r="B100" s="1">
        <v>3</v>
      </c>
      <c r="C100" s="1">
        <v>0</v>
      </c>
      <c r="D100" s="1">
        <v>3</v>
      </c>
      <c r="E100" s="1">
        <v>0</v>
      </c>
      <c r="F100" s="1">
        <f t="shared" si="88"/>
        <v>3</v>
      </c>
      <c r="G100" s="1">
        <f t="shared" si="89"/>
        <v>3</v>
      </c>
      <c r="H100" s="1">
        <f t="shared" si="90"/>
        <v>6</v>
      </c>
      <c r="I100" s="1">
        <f t="shared" si="91"/>
        <v>0.5</v>
      </c>
      <c r="J100" s="1">
        <f t="shared" si="92"/>
        <v>0.5</v>
      </c>
      <c r="K100" s="5">
        <f t="shared" si="98"/>
        <v>0.05308303107538473</v>
      </c>
      <c r="L100" s="8">
        <f t="shared" si="117"/>
        <v>0.05098155488280645</v>
      </c>
      <c r="M100" s="15"/>
      <c r="O100" s="17"/>
      <c r="P100" s="17"/>
      <c r="Q100" s="17"/>
      <c r="R100" s="15"/>
      <c r="T100">
        <v>0.9</v>
      </c>
      <c r="U100" s="4">
        <f>U68</f>
        <v>0.5958549222797928</v>
      </c>
      <c r="V100" s="4">
        <f>AC68</f>
        <v>0.07044938558391012</v>
      </c>
      <c r="W100" s="4">
        <f>AD68</f>
        <v>0.066708087678931</v>
      </c>
      <c r="X100" s="4">
        <f>V100+W100</f>
        <v>0.1371574732628411</v>
      </c>
      <c r="Z100" t="s">
        <v>126</v>
      </c>
      <c r="AB100" s="4">
        <f>U109-U100</f>
        <v>-0.18991432822038679</v>
      </c>
      <c r="AC100" s="4">
        <f aca="true" t="shared" si="150" ref="AC100:AC106">-SQRT(W109^2+V100^2)</f>
        <v>-0.12029624276619458</v>
      </c>
      <c r="AD100" s="4">
        <f>SQRT(V109^2+W100^2)</f>
        <v>0.11252257953534887</v>
      </c>
      <c r="AE100" s="4" t="b">
        <f aca="true" t="shared" si="151" ref="AE100:AE106">$AB100&lt;AC100</f>
        <v>1</v>
      </c>
      <c r="AF100" s="4"/>
      <c r="AY100" t="b">
        <f t="shared" si="140"/>
        <v>0</v>
      </c>
      <c r="AZ100" t="b">
        <f t="shared" si="140"/>
        <v>0</v>
      </c>
      <c r="BA100" t="b">
        <f t="shared" si="140"/>
        <v>0</v>
      </c>
      <c r="BB100" t="b">
        <f t="shared" si="140"/>
        <v>0</v>
      </c>
      <c r="BC100" t="b">
        <f t="shared" si="140"/>
        <v>0</v>
      </c>
      <c r="BD100" t="b">
        <f t="shared" si="140"/>
        <v>0</v>
      </c>
      <c r="BE100" t="b">
        <f t="shared" si="140"/>
        <v>0</v>
      </c>
      <c r="BF100" t="b">
        <f t="shared" si="140"/>
        <v>0</v>
      </c>
      <c r="BG100" t="b">
        <f t="shared" si="140"/>
        <v>0</v>
      </c>
      <c r="BH100" t="b">
        <f t="shared" si="140"/>
        <v>0</v>
      </c>
      <c r="BI100" t="b">
        <f t="shared" si="141"/>
        <v>0</v>
      </c>
      <c r="BJ100" t="b">
        <f t="shared" si="141"/>
        <v>0</v>
      </c>
      <c r="BK100" t="b">
        <f t="shared" si="141"/>
        <v>0</v>
      </c>
      <c r="BL100" t="b">
        <f t="shared" si="141"/>
        <v>0</v>
      </c>
      <c r="BM100" t="b">
        <f t="shared" si="141"/>
        <v>0</v>
      </c>
      <c r="BN100" t="b">
        <f t="shared" si="141"/>
        <v>0</v>
      </c>
      <c r="BO100" t="b">
        <f t="shared" si="141"/>
        <v>0</v>
      </c>
      <c r="BP100" t="b">
        <f t="shared" si="141"/>
        <v>0</v>
      </c>
      <c r="BQ100" t="b">
        <f t="shared" si="141"/>
        <v>0</v>
      </c>
      <c r="BR100" t="b">
        <f t="shared" si="141"/>
        <v>0</v>
      </c>
      <c r="BS100" t="b">
        <f t="shared" si="142"/>
        <v>0</v>
      </c>
      <c r="BT100" t="b">
        <f t="shared" si="142"/>
        <v>0</v>
      </c>
      <c r="BU100" t="b">
        <f t="shared" si="142"/>
        <v>0</v>
      </c>
      <c r="BV100" t="b">
        <f t="shared" si="142"/>
        <v>1</v>
      </c>
      <c r="BW100" t="b">
        <f t="shared" si="142"/>
        <v>0</v>
      </c>
      <c r="BX100" t="b">
        <f t="shared" si="142"/>
        <v>0</v>
      </c>
      <c r="BY100" t="b">
        <f t="shared" si="142"/>
        <v>0</v>
      </c>
      <c r="BZ100" t="b">
        <f t="shared" si="142"/>
        <v>0</v>
      </c>
      <c r="CA100" t="b">
        <f t="shared" si="142"/>
        <v>0</v>
      </c>
      <c r="CB100" t="b">
        <f t="shared" si="142"/>
        <v>0</v>
      </c>
      <c r="CC100" t="b">
        <f t="shared" si="143"/>
        <v>0</v>
      </c>
      <c r="CD100" t="b">
        <f t="shared" si="143"/>
        <v>0</v>
      </c>
      <c r="CE100" t="b">
        <f t="shared" si="143"/>
        <v>0</v>
      </c>
      <c r="CF100" t="b">
        <f t="shared" si="143"/>
        <v>0</v>
      </c>
      <c r="CG100" t="b">
        <f t="shared" si="143"/>
        <v>0</v>
      </c>
      <c r="CH100" t="b">
        <f t="shared" si="143"/>
        <v>0</v>
      </c>
      <c r="CI100" t="b">
        <f t="shared" si="143"/>
        <v>0</v>
      </c>
      <c r="CJ100" t="b">
        <f t="shared" si="143"/>
        <v>0</v>
      </c>
      <c r="CK100" t="b">
        <f t="shared" si="143"/>
        <v>0</v>
      </c>
      <c r="CL100" t="b">
        <f t="shared" si="143"/>
        <v>0</v>
      </c>
      <c r="CM100" t="b">
        <f t="shared" si="144"/>
        <v>0</v>
      </c>
      <c r="CN100" t="b">
        <f t="shared" si="144"/>
        <v>0</v>
      </c>
      <c r="CO100" t="b">
        <f t="shared" si="144"/>
        <v>0</v>
      </c>
      <c r="CP100" t="b">
        <f t="shared" si="144"/>
        <v>0</v>
      </c>
      <c r="CQ100" t="b">
        <f t="shared" si="144"/>
        <v>0</v>
      </c>
      <c r="CR100" t="b">
        <f t="shared" si="144"/>
        <v>0</v>
      </c>
      <c r="CS100" t="b">
        <f t="shared" si="144"/>
        <v>0</v>
      </c>
      <c r="CT100" t="b">
        <f t="shared" si="144"/>
        <v>0</v>
      </c>
      <c r="CU100" t="b">
        <f t="shared" si="144"/>
        <v>0</v>
      </c>
      <c r="CV100" t="b">
        <f t="shared" si="144"/>
        <v>0</v>
      </c>
      <c r="CW100" t="b">
        <f t="shared" si="145"/>
        <v>0</v>
      </c>
      <c r="CX100" t="b">
        <f t="shared" si="145"/>
        <v>0</v>
      </c>
      <c r="CY100" t="b">
        <f t="shared" si="145"/>
        <v>0</v>
      </c>
      <c r="CZ100" t="b">
        <f t="shared" si="145"/>
        <v>0</v>
      </c>
      <c r="DA100" t="b">
        <f t="shared" si="145"/>
        <v>0</v>
      </c>
      <c r="DB100" t="b">
        <f t="shared" si="145"/>
        <v>0</v>
      </c>
      <c r="DC100" t="b">
        <f t="shared" si="145"/>
        <v>0</v>
      </c>
      <c r="DD100" t="b">
        <f t="shared" si="145"/>
        <v>0</v>
      </c>
      <c r="DE100" t="b">
        <f t="shared" si="145"/>
        <v>0</v>
      </c>
      <c r="DF100" t="b">
        <f t="shared" si="145"/>
        <v>0</v>
      </c>
      <c r="DG100" t="b">
        <f t="shared" si="146"/>
        <v>0</v>
      </c>
      <c r="DH100" t="b">
        <f t="shared" si="146"/>
        <v>0</v>
      </c>
      <c r="DI100" t="b">
        <f t="shared" si="146"/>
        <v>0</v>
      </c>
      <c r="DJ100" t="b">
        <f t="shared" si="146"/>
        <v>0</v>
      </c>
      <c r="DK100" t="b">
        <f t="shared" si="146"/>
        <v>0</v>
      </c>
      <c r="DL100" t="b">
        <f t="shared" si="146"/>
        <v>0</v>
      </c>
      <c r="DM100" t="b">
        <f t="shared" si="146"/>
        <v>0</v>
      </c>
      <c r="DN100" t="b">
        <f t="shared" si="146"/>
        <v>0</v>
      </c>
      <c r="DO100" t="b">
        <f t="shared" si="146"/>
        <v>0</v>
      </c>
      <c r="DP100" t="b">
        <f t="shared" si="146"/>
        <v>0</v>
      </c>
      <c r="DQ100" t="b">
        <f t="shared" si="147"/>
        <v>0</v>
      </c>
      <c r="DR100" t="b">
        <f t="shared" si="147"/>
        <v>0</v>
      </c>
      <c r="DS100" t="b">
        <f t="shared" si="147"/>
        <v>0</v>
      </c>
      <c r="DT100" t="b">
        <f t="shared" si="147"/>
        <v>0</v>
      </c>
      <c r="DU100" t="b">
        <f t="shared" si="147"/>
        <v>0</v>
      </c>
      <c r="DV100" t="b">
        <f t="shared" si="147"/>
        <v>0</v>
      </c>
      <c r="DW100" t="b">
        <f t="shared" si="147"/>
        <v>0</v>
      </c>
      <c r="DX100" t="b">
        <f t="shared" si="147"/>
        <v>0</v>
      </c>
      <c r="DY100" t="b">
        <f t="shared" si="147"/>
        <v>0</v>
      </c>
      <c r="DZ100" t="b">
        <f t="shared" si="147"/>
        <v>0</v>
      </c>
      <c r="EA100" t="b">
        <f t="shared" si="148"/>
        <v>0</v>
      </c>
      <c r="EB100" t="b">
        <f t="shared" si="148"/>
        <v>0</v>
      </c>
      <c r="EC100" t="b">
        <f t="shared" si="148"/>
        <v>0</v>
      </c>
      <c r="ED100" t="b">
        <f t="shared" si="148"/>
        <v>0</v>
      </c>
      <c r="EE100" t="b">
        <f t="shared" si="148"/>
        <v>0</v>
      </c>
      <c r="EF100" t="b">
        <f t="shared" si="148"/>
        <v>0</v>
      </c>
      <c r="EG100" t="b">
        <f t="shared" si="148"/>
        <v>0</v>
      </c>
      <c r="EH100" t="b">
        <f t="shared" si="148"/>
        <v>0</v>
      </c>
      <c r="EI100" t="b">
        <f t="shared" si="148"/>
        <v>0</v>
      </c>
      <c r="EJ100" t="b">
        <f t="shared" si="148"/>
        <v>0</v>
      </c>
      <c r="EK100" t="b">
        <f t="shared" si="149"/>
        <v>0</v>
      </c>
      <c r="EL100" t="b">
        <f t="shared" si="149"/>
        <v>0</v>
      </c>
      <c r="EM100" t="b">
        <f t="shared" si="149"/>
        <v>0</v>
      </c>
      <c r="EN100" t="b">
        <f t="shared" si="149"/>
        <v>0</v>
      </c>
      <c r="EO100" t="b">
        <f t="shared" si="149"/>
        <v>0</v>
      </c>
      <c r="EP100" t="b">
        <f t="shared" si="149"/>
        <v>0</v>
      </c>
      <c r="EQ100" t="b">
        <f t="shared" si="149"/>
        <v>0</v>
      </c>
      <c r="ER100" t="b">
        <f t="shared" si="149"/>
        <v>0</v>
      </c>
      <c r="ES100" t="b">
        <f t="shared" si="149"/>
        <v>0</v>
      </c>
      <c r="ET100" t="b">
        <f t="shared" si="149"/>
        <v>0</v>
      </c>
      <c r="EU100" t="b">
        <f t="shared" si="149"/>
        <v>0</v>
      </c>
      <c r="EV100" t="b">
        <f t="shared" si="149"/>
        <v>0</v>
      </c>
      <c r="EW100" t="b">
        <f t="shared" si="149"/>
        <v>0</v>
      </c>
    </row>
    <row r="101" spans="1:153" ht="12.75">
      <c r="A101" s="1" t="s">
        <v>67</v>
      </c>
      <c r="B101" s="1">
        <v>2</v>
      </c>
      <c r="C101" s="1">
        <v>0</v>
      </c>
      <c r="D101" s="1">
        <v>2</v>
      </c>
      <c r="E101" s="1">
        <v>0</v>
      </c>
      <c r="F101" s="1">
        <f t="shared" si="88"/>
        <v>2</v>
      </c>
      <c r="G101" s="1">
        <f t="shared" si="89"/>
        <v>2</v>
      </c>
      <c r="H101" s="1">
        <f t="shared" si="90"/>
        <v>4</v>
      </c>
      <c r="I101" s="1">
        <f t="shared" si="91"/>
        <v>0.5</v>
      </c>
      <c r="J101" s="1">
        <f t="shared" si="92"/>
        <v>0.5</v>
      </c>
      <c r="K101" s="5">
        <f t="shared" si="98"/>
        <v>0.03538868738358982</v>
      </c>
      <c r="L101" s="8">
        <f t="shared" si="117"/>
        <v>0.0339877032552043</v>
      </c>
      <c r="M101" s="15"/>
      <c r="R101" s="15"/>
      <c r="T101">
        <f>T100+0.1</f>
        <v>1</v>
      </c>
      <c r="U101" s="4">
        <f>U100</f>
        <v>0.5958549222797928</v>
      </c>
      <c r="V101" s="4">
        <f aca="true" t="shared" si="152" ref="V101:W104">AC75</f>
        <v>0.1242840431799776</v>
      </c>
      <c r="W101" s="4">
        <f t="shared" si="152"/>
        <v>0.11309423995383872</v>
      </c>
      <c r="X101" s="4">
        <f>V101+W101</f>
        <v>0.23737828313381631</v>
      </c>
      <c r="Y101">
        <f>X101/X$100</f>
        <v>1.730698863771845</v>
      </c>
      <c r="Z101" t="s">
        <v>291</v>
      </c>
      <c r="AB101" s="4">
        <f>U110-U101</f>
        <v>-0.18991432822038679</v>
      </c>
      <c r="AC101" s="4">
        <f t="shared" si="150"/>
        <v>-0.1771969910416934</v>
      </c>
      <c r="AD101" s="4">
        <f>SQRT(V110^2+W101^2)</f>
        <v>0.16127426465082823</v>
      </c>
      <c r="AE101" s="4" t="b">
        <f t="shared" si="151"/>
        <v>1</v>
      </c>
      <c r="AF101" s="4"/>
      <c r="AY101" t="b">
        <f t="shared" si="140"/>
        <v>0</v>
      </c>
      <c r="AZ101" t="b">
        <f t="shared" si="140"/>
        <v>0</v>
      </c>
      <c r="BA101" t="b">
        <f t="shared" si="140"/>
        <v>0</v>
      </c>
      <c r="BB101" t="b">
        <f t="shared" si="140"/>
        <v>0</v>
      </c>
      <c r="BC101" t="b">
        <f t="shared" si="140"/>
        <v>0</v>
      </c>
      <c r="BD101" t="b">
        <f t="shared" si="140"/>
        <v>0</v>
      </c>
      <c r="BE101" t="b">
        <f t="shared" si="140"/>
        <v>0</v>
      </c>
      <c r="BF101" t="b">
        <f t="shared" si="140"/>
        <v>0</v>
      </c>
      <c r="BG101" t="b">
        <f t="shared" si="140"/>
        <v>0</v>
      </c>
      <c r="BH101" t="b">
        <f t="shared" si="140"/>
        <v>0</v>
      </c>
      <c r="BI101" t="b">
        <f t="shared" si="141"/>
        <v>0</v>
      </c>
      <c r="BJ101" t="b">
        <f t="shared" si="141"/>
        <v>1</v>
      </c>
      <c r="BK101" t="b">
        <f t="shared" si="141"/>
        <v>0</v>
      </c>
      <c r="BL101" t="b">
        <f t="shared" si="141"/>
        <v>0</v>
      </c>
      <c r="BM101" t="b">
        <f t="shared" si="141"/>
        <v>0</v>
      </c>
      <c r="BN101" t="b">
        <f t="shared" si="141"/>
        <v>0</v>
      </c>
      <c r="BO101" t="b">
        <f t="shared" si="141"/>
        <v>0</v>
      </c>
      <c r="BP101" t="b">
        <f t="shared" si="141"/>
        <v>0</v>
      </c>
      <c r="BQ101" t="b">
        <f t="shared" si="141"/>
        <v>0</v>
      </c>
      <c r="BR101" t="b">
        <f t="shared" si="141"/>
        <v>0</v>
      </c>
      <c r="BS101" t="b">
        <f t="shared" si="142"/>
        <v>0</v>
      </c>
      <c r="BT101" t="b">
        <f t="shared" si="142"/>
        <v>0</v>
      </c>
      <c r="BU101" t="b">
        <f t="shared" si="142"/>
        <v>0</v>
      </c>
      <c r="BV101" t="b">
        <f t="shared" si="142"/>
        <v>0</v>
      </c>
      <c r="BW101" t="b">
        <f t="shared" si="142"/>
        <v>0</v>
      </c>
      <c r="BX101" t="b">
        <f t="shared" si="142"/>
        <v>0</v>
      </c>
      <c r="BY101" t="b">
        <f t="shared" si="142"/>
        <v>0</v>
      </c>
      <c r="BZ101" t="b">
        <f t="shared" si="142"/>
        <v>0</v>
      </c>
      <c r="CA101" t="b">
        <f t="shared" si="142"/>
        <v>0</v>
      </c>
      <c r="CB101" t="b">
        <f t="shared" si="142"/>
        <v>0</v>
      </c>
      <c r="CC101" t="b">
        <f t="shared" si="143"/>
        <v>0</v>
      </c>
      <c r="CD101" t="b">
        <f t="shared" si="143"/>
        <v>0</v>
      </c>
      <c r="CE101" t="b">
        <f t="shared" si="143"/>
        <v>0</v>
      </c>
      <c r="CF101" t="b">
        <f t="shared" si="143"/>
        <v>0</v>
      </c>
      <c r="CG101" t="b">
        <f t="shared" si="143"/>
        <v>0</v>
      </c>
      <c r="CH101" t="b">
        <f t="shared" si="143"/>
        <v>0</v>
      </c>
      <c r="CI101" t="b">
        <f t="shared" si="143"/>
        <v>0</v>
      </c>
      <c r="CJ101" t="b">
        <f t="shared" si="143"/>
        <v>0</v>
      </c>
      <c r="CK101" t="b">
        <f t="shared" si="143"/>
        <v>0</v>
      </c>
      <c r="CL101" t="b">
        <f t="shared" si="143"/>
        <v>0</v>
      </c>
      <c r="CM101" t="b">
        <f t="shared" si="144"/>
        <v>0</v>
      </c>
      <c r="CN101" t="b">
        <f t="shared" si="144"/>
        <v>0</v>
      </c>
      <c r="CO101" t="b">
        <f t="shared" si="144"/>
        <v>0</v>
      </c>
      <c r="CP101" t="b">
        <f t="shared" si="144"/>
        <v>0</v>
      </c>
      <c r="CQ101" t="b">
        <f t="shared" si="144"/>
        <v>0</v>
      </c>
      <c r="CR101" t="b">
        <f t="shared" si="144"/>
        <v>0</v>
      </c>
      <c r="CS101" t="b">
        <f t="shared" si="144"/>
        <v>0</v>
      </c>
      <c r="CT101" t="b">
        <f t="shared" si="144"/>
        <v>0</v>
      </c>
      <c r="CU101" t="b">
        <f t="shared" si="144"/>
        <v>0</v>
      </c>
      <c r="CV101" t="b">
        <f t="shared" si="144"/>
        <v>0</v>
      </c>
      <c r="CW101" t="b">
        <f t="shared" si="145"/>
        <v>0</v>
      </c>
      <c r="CX101" t="b">
        <f t="shared" si="145"/>
        <v>0</v>
      </c>
      <c r="CY101" t="b">
        <f t="shared" si="145"/>
        <v>0</v>
      </c>
      <c r="CZ101" t="b">
        <f t="shared" si="145"/>
        <v>0</v>
      </c>
      <c r="DA101" t="b">
        <f t="shared" si="145"/>
        <v>0</v>
      </c>
      <c r="DB101" t="b">
        <f t="shared" si="145"/>
        <v>0</v>
      </c>
      <c r="DC101" t="b">
        <f t="shared" si="145"/>
        <v>0</v>
      </c>
      <c r="DD101" t="b">
        <f t="shared" si="145"/>
        <v>0</v>
      </c>
      <c r="DE101" t="b">
        <f t="shared" si="145"/>
        <v>0</v>
      </c>
      <c r="DF101" t="b">
        <f t="shared" si="145"/>
        <v>0</v>
      </c>
      <c r="DG101" t="b">
        <f t="shared" si="146"/>
        <v>0</v>
      </c>
      <c r="DH101" t="b">
        <f t="shared" si="146"/>
        <v>0</v>
      </c>
      <c r="DI101" t="b">
        <f t="shared" si="146"/>
        <v>0</v>
      </c>
      <c r="DJ101" t="b">
        <f t="shared" si="146"/>
        <v>0</v>
      </c>
      <c r="DK101" t="b">
        <f t="shared" si="146"/>
        <v>0</v>
      </c>
      <c r="DL101" t="b">
        <f t="shared" si="146"/>
        <v>0</v>
      </c>
      <c r="DM101" t="b">
        <f t="shared" si="146"/>
        <v>0</v>
      </c>
      <c r="DN101" t="b">
        <f t="shared" si="146"/>
        <v>0</v>
      </c>
      <c r="DO101" t="b">
        <f t="shared" si="146"/>
        <v>0</v>
      </c>
      <c r="DP101" t="b">
        <f t="shared" si="146"/>
        <v>0</v>
      </c>
      <c r="DQ101" t="b">
        <f t="shared" si="147"/>
        <v>0</v>
      </c>
      <c r="DR101" t="b">
        <f t="shared" si="147"/>
        <v>0</v>
      </c>
      <c r="DS101" t="b">
        <f t="shared" si="147"/>
        <v>0</v>
      </c>
      <c r="DT101" t="b">
        <f t="shared" si="147"/>
        <v>0</v>
      </c>
      <c r="DU101" t="b">
        <f t="shared" si="147"/>
        <v>0</v>
      </c>
      <c r="DV101" t="b">
        <f t="shared" si="147"/>
        <v>0</v>
      </c>
      <c r="DW101" t="b">
        <f t="shared" si="147"/>
        <v>0</v>
      </c>
      <c r="DX101" t="b">
        <f t="shared" si="147"/>
        <v>0</v>
      </c>
      <c r="DY101" t="b">
        <f t="shared" si="147"/>
        <v>0</v>
      </c>
      <c r="DZ101" t="b">
        <f t="shared" si="147"/>
        <v>0</v>
      </c>
      <c r="EA101" t="b">
        <f t="shared" si="148"/>
        <v>0</v>
      </c>
      <c r="EB101" t="b">
        <f t="shared" si="148"/>
        <v>0</v>
      </c>
      <c r="EC101" t="b">
        <f t="shared" si="148"/>
        <v>0</v>
      </c>
      <c r="ED101" t="b">
        <f t="shared" si="148"/>
        <v>0</v>
      </c>
      <c r="EE101" t="b">
        <f t="shared" si="148"/>
        <v>0</v>
      </c>
      <c r="EF101" t="b">
        <f t="shared" si="148"/>
        <v>0</v>
      </c>
      <c r="EG101" t="b">
        <f t="shared" si="148"/>
        <v>0</v>
      </c>
      <c r="EH101" t="b">
        <f t="shared" si="148"/>
        <v>0</v>
      </c>
      <c r="EI101" t="b">
        <f t="shared" si="148"/>
        <v>0</v>
      </c>
      <c r="EJ101" t="b">
        <f t="shared" si="148"/>
        <v>0</v>
      </c>
      <c r="EK101" t="b">
        <f t="shared" si="149"/>
        <v>0</v>
      </c>
      <c r="EL101" t="b">
        <f t="shared" si="149"/>
        <v>0</v>
      </c>
      <c r="EM101" t="b">
        <f t="shared" si="149"/>
        <v>0</v>
      </c>
      <c r="EN101" t="b">
        <f t="shared" si="149"/>
        <v>0</v>
      </c>
      <c r="EO101" t="b">
        <f t="shared" si="149"/>
        <v>0</v>
      </c>
      <c r="EP101" t="b">
        <f t="shared" si="149"/>
        <v>0</v>
      </c>
      <c r="EQ101" t="b">
        <f t="shared" si="149"/>
        <v>0</v>
      </c>
      <c r="ER101" t="b">
        <f t="shared" si="149"/>
        <v>0</v>
      </c>
      <c r="ES101" t="b">
        <f t="shared" si="149"/>
        <v>0</v>
      </c>
      <c r="ET101" t="b">
        <f t="shared" si="149"/>
        <v>0</v>
      </c>
      <c r="EU101" t="b">
        <f t="shared" si="149"/>
        <v>0</v>
      </c>
      <c r="EV101" t="b">
        <f t="shared" si="149"/>
        <v>0</v>
      </c>
      <c r="EW101" t="b">
        <f t="shared" si="149"/>
        <v>0</v>
      </c>
    </row>
    <row r="102" spans="1:153" ht="12.75">
      <c r="A102" s="1" t="s">
        <v>80</v>
      </c>
      <c r="B102" s="1">
        <v>2</v>
      </c>
      <c r="C102" s="1">
        <v>0</v>
      </c>
      <c r="D102" s="1">
        <v>2</v>
      </c>
      <c r="E102" s="1">
        <v>0</v>
      </c>
      <c r="F102" s="1">
        <f t="shared" si="88"/>
        <v>2</v>
      </c>
      <c r="G102" s="1">
        <f t="shared" si="89"/>
        <v>2</v>
      </c>
      <c r="H102" s="1">
        <f t="shared" si="90"/>
        <v>4</v>
      </c>
      <c r="I102" s="1">
        <f t="shared" si="91"/>
        <v>0.5</v>
      </c>
      <c r="J102" s="1">
        <f t="shared" si="92"/>
        <v>0.5</v>
      </c>
      <c r="K102" s="5">
        <f t="shared" si="98"/>
        <v>0.03538868738358982</v>
      </c>
      <c r="L102" s="8">
        <f t="shared" si="117"/>
        <v>0.0339877032552043</v>
      </c>
      <c r="M102" s="15"/>
      <c r="R102" s="15"/>
      <c r="T102" s="34">
        <f>T101+0.1</f>
        <v>1.1</v>
      </c>
      <c r="U102" s="32">
        <f>U76</f>
        <v>0.5958549222797928</v>
      </c>
      <c r="V102" s="32">
        <f t="shared" si="152"/>
        <v>0.1099929212398662</v>
      </c>
      <c r="W102" s="32">
        <f t="shared" si="152"/>
        <v>0.1011368566001839</v>
      </c>
      <c r="X102" s="32">
        <f>V102+W102</f>
        <v>0.2111297778400501</v>
      </c>
      <c r="Y102" s="34">
        <f>X102/X$100</f>
        <v>1.5393239086247419</v>
      </c>
      <c r="Z102" s="34" t="s">
        <v>292</v>
      </c>
      <c r="AA102" s="34"/>
      <c r="AB102" s="32">
        <f>U111-U102</f>
        <v>-0.18991432822038679</v>
      </c>
      <c r="AC102" s="32">
        <f t="shared" si="150"/>
        <v>-0.16487956260006997</v>
      </c>
      <c r="AD102" s="32">
        <f>SQRT(V111^2+W102^2)</f>
        <v>0.15097187495226203</v>
      </c>
      <c r="AE102" s="32" t="b">
        <f t="shared" si="151"/>
        <v>1</v>
      </c>
      <c r="AF102" s="4"/>
      <c r="AY102" t="b">
        <f t="shared" si="140"/>
        <v>0</v>
      </c>
      <c r="AZ102" t="b">
        <f t="shared" si="140"/>
        <v>0</v>
      </c>
      <c r="BA102" t="b">
        <f t="shared" si="140"/>
        <v>0</v>
      </c>
      <c r="BB102" t="b">
        <f t="shared" si="140"/>
        <v>0</v>
      </c>
      <c r="BC102" t="b">
        <f t="shared" si="140"/>
        <v>0</v>
      </c>
      <c r="BD102" t="b">
        <f t="shared" si="140"/>
        <v>0</v>
      </c>
      <c r="BE102" t="b">
        <f t="shared" si="140"/>
        <v>0</v>
      </c>
      <c r="BF102" t="b">
        <f t="shared" si="140"/>
        <v>0</v>
      </c>
      <c r="BG102" t="b">
        <f t="shared" si="140"/>
        <v>0</v>
      </c>
      <c r="BH102" t="b">
        <f t="shared" si="140"/>
        <v>0</v>
      </c>
      <c r="BI102" t="b">
        <f t="shared" si="141"/>
        <v>0</v>
      </c>
      <c r="BJ102" t="b">
        <f t="shared" si="141"/>
        <v>1</v>
      </c>
      <c r="BK102" t="b">
        <f t="shared" si="141"/>
        <v>0</v>
      </c>
      <c r="BL102" t="b">
        <f t="shared" si="141"/>
        <v>0</v>
      </c>
      <c r="BM102" t="b">
        <f t="shared" si="141"/>
        <v>0</v>
      </c>
      <c r="BN102" t="b">
        <f t="shared" si="141"/>
        <v>0</v>
      </c>
      <c r="BO102" t="b">
        <f t="shared" si="141"/>
        <v>0</v>
      </c>
      <c r="BP102" t="b">
        <f t="shared" si="141"/>
        <v>0</v>
      </c>
      <c r="BQ102" t="b">
        <f t="shared" si="141"/>
        <v>0</v>
      </c>
      <c r="BR102" t="b">
        <f t="shared" si="141"/>
        <v>0</v>
      </c>
      <c r="BS102" t="b">
        <f t="shared" si="142"/>
        <v>0</v>
      </c>
      <c r="BT102" t="b">
        <f t="shared" si="142"/>
        <v>0</v>
      </c>
      <c r="BU102" t="b">
        <f t="shared" si="142"/>
        <v>0</v>
      </c>
      <c r="BV102" t="b">
        <f t="shared" si="142"/>
        <v>0</v>
      </c>
      <c r="BW102" t="b">
        <f t="shared" si="142"/>
        <v>0</v>
      </c>
      <c r="BX102" t="b">
        <f t="shared" si="142"/>
        <v>0</v>
      </c>
      <c r="BY102" t="b">
        <f t="shared" si="142"/>
        <v>0</v>
      </c>
      <c r="BZ102" t="b">
        <f t="shared" si="142"/>
        <v>0</v>
      </c>
      <c r="CA102" t="b">
        <f t="shared" si="142"/>
        <v>0</v>
      </c>
      <c r="CB102" t="b">
        <f t="shared" si="142"/>
        <v>0</v>
      </c>
      <c r="CC102" t="b">
        <f t="shared" si="143"/>
        <v>0</v>
      </c>
      <c r="CD102" t="b">
        <f t="shared" si="143"/>
        <v>0</v>
      </c>
      <c r="CE102" t="b">
        <f t="shared" si="143"/>
        <v>0</v>
      </c>
      <c r="CF102" t="b">
        <f t="shared" si="143"/>
        <v>0</v>
      </c>
      <c r="CG102" t="b">
        <f t="shared" si="143"/>
        <v>0</v>
      </c>
      <c r="CH102" t="b">
        <f t="shared" si="143"/>
        <v>0</v>
      </c>
      <c r="CI102" t="b">
        <f t="shared" si="143"/>
        <v>0</v>
      </c>
      <c r="CJ102" t="b">
        <f t="shared" si="143"/>
        <v>0</v>
      </c>
      <c r="CK102" t="b">
        <f t="shared" si="143"/>
        <v>0</v>
      </c>
      <c r="CL102" t="b">
        <f t="shared" si="143"/>
        <v>0</v>
      </c>
      <c r="CM102" t="b">
        <f t="shared" si="144"/>
        <v>0</v>
      </c>
      <c r="CN102" t="b">
        <f t="shared" si="144"/>
        <v>0</v>
      </c>
      <c r="CO102" t="b">
        <f t="shared" si="144"/>
        <v>0</v>
      </c>
      <c r="CP102" t="b">
        <f t="shared" si="144"/>
        <v>0</v>
      </c>
      <c r="CQ102" t="b">
        <f t="shared" si="144"/>
        <v>0</v>
      </c>
      <c r="CR102" t="b">
        <f t="shared" si="144"/>
        <v>0</v>
      </c>
      <c r="CS102" t="b">
        <f t="shared" si="144"/>
        <v>0</v>
      </c>
      <c r="CT102" t="b">
        <f t="shared" si="144"/>
        <v>0</v>
      </c>
      <c r="CU102" t="b">
        <f t="shared" si="144"/>
        <v>0</v>
      </c>
      <c r="CV102" t="b">
        <f t="shared" si="144"/>
        <v>0</v>
      </c>
      <c r="CW102" t="b">
        <f t="shared" si="145"/>
        <v>0</v>
      </c>
      <c r="CX102" t="b">
        <f t="shared" si="145"/>
        <v>0</v>
      </c>
      <c r="CY102" t="b">
        <f t="shared" si="145"/>
        <v>0</v>
      </c>
      <c r="CZ102" t="b">
        <f t="shared" si="145"/>
        <v>0</v>
      </c>
      <c r="DA102" t="b">
        <f t="shared" si="145"/>
        <v>0</v>
      </c>
      <c r="DB102" t="b">
        <f t="shared" si="145"/>
        <v>0</v>
      </c>
      <c r="DC102" t="b">
        <f t="shared" si="145"/>
        <v>0</v>
      </c>
      <c r="DD102" t="b">
        <f t="shared" si="145"/>
        <v>0</v>
      </c>
      <c r="DE102" t="b">
        <f t="shared" si="145"/>
        <v>0</v>
      </c>
      <c r="DF102" t="b">
        <f t="shared" si="145"/>
        <v>0</v>
      </c>
      <c r="DG102" t="b">
        <f t="shared" si="146"/>
        <v>0</v>
      </c>
      <c r="DH102" t="b">
        <f t="shared" si="146"/>
        <v>0</v>
      </c>
      <c r="DI102" t="b">
        <f t="shared" si="146"/>
        <v>0</v>
      </c>
      <c r="DJ102" t="b">
        <f t="shared" si="146"/>
        <v>0</v>
      </c>
      <c r="DK102" t="b">
        <f t="shared" si="146"/>
        <v>0</v>
      </c>
      <c r="DL102" t="b">
        <f t="shared" si="146"/>
        <v>0</v>
      </c>
      <c r="DM102" t="b">
        <f t="shared" si="146"/>
        <v>0</v>
      </c>
      <c r="DN102" t="b">
        <f t="shared" si="146"/>
        <v>0</v>
      </c>
      <c r="DO102" t="b">
        <f t="shared" si="146"/>
        <v>0</v>
      </c>
      <c r="DP102" t="b">
        <f t="shared" si="146"/>
        <v>0</v>
      </c>
      <c r="DQ102" t="b">
        <f t="shared" si="147"/>
        <v>0</v>
      </c>
      <c r="DR102" t="b">
        <f t="shared" si="147"/>
        <v>0</v>
      </c>
      <c r="DS102" t="b">
        <f t="shared" si="147"/>
        <v>0</v>
      </c>
      <c r="DT102" t="b">
        <f t="shared" si="147"/>
        <v>0</v>
      </c>
      <c r="DU102" t="b">
        <f t="shared" si="147"/>
        <v>0</v>
      </c>
      <c r="DV102" t="b">
        <f t="shared" si="147"/>
        <v>0</v>
      </c>
      <c r="DW102" t="b">
        <f t="shared" si="147"/>
        <v>0</v>
      </c>
      <c r="DX102" t="b">
        <f t="shared" si="147"/>
        <v>0</v>
      </c>
      <c r="DY102" t="b">
        <f t="shared" si="147"/>
        <v>0</v>
      </c>
      <c r="DZ102" t="b">
        <f t="shared" si="147"/>
        <v>0</v>
      </c>
      <c r="EA102" t="b">
        <f t="shared" si="148"/>
        <v>0</v>
      </c>
      <c r="EB102" t="b">
        <f t="shared" si="148"/>
        <v>0</v>
      </c>
      <c r="EC102" t="b">
        <f t="shared" si="148"/>
        <v>0</v>
      </c>
      <c r="ED102" t="b">
        <f t="shared" si="148"/>
        <v>0</v>
      </c>
      <c r="EE102" t="b">
        <f t="shared" si="148"/>
        <v>0</v>
      </c>
      <c r="EF102" t="b">
        <f t="shared" si="148"/>
        <v>0</v>
      </c>
      <c r="EG102" t="b">
        <f t="shared" si="148"/>
        <v>0</v>
      </c>
      <c r="EH102" t="b">
        <f t="shared" si="148"/>
        <v>0</v>
      </c>
      <c r="EI102" t="b">
        <f t="shared" si="148"/>
        <v>0</v>
      </c>
      <c r="EJ102" t="b">
        <f t="shared" si="148"/>
        <v>0</v>
      </c>
      <c r="EK102" t="b">
        <f t="shared" si="149"/>
        <v>0</v>
      </c>
      <c r="EL102" t="b">
        <f t="shared" si="149"/>
        <v>0</v>
      </c>
      <c r="EM102" t="b">
        <f t="shared" si="149"/>
        <v>0</v>
      </c>
      <c r="EN102" t="b">
        <f t="shared" si="149"/>
        <v>0</v>
      </c>
      <c r="EO102" t="b">
        <f t="shared" si="149"/>
        <v>0</v>
      </c>
      <c r="EP102" t="b">
        <f t="shared" si="149"/>
        <v>0</v>
      </c>
      <c r="EQ102" t="b">
        <f t="shared" si="149"/>
        <v>0</v>
      </c>
      <c r="ER102" t="b">
        <f t="shared" si="149"/>
        <v>0</v>
      </c>
      <c r="ES102" t="b">
        <f t="shared" si="149"/>
        <v>0</v>
      </c>
      <c r="ET102" t="b">
        <f t="shared" si="149"/>
        <v>0</v>
      </c>
      <c r="EU102" t="b">
        <f t="shared" si="149"/>
        <v>0</v>
      </c>
      <c r="EV102" t="b">
        <f t="shared" si="149"/>
        <v>0</v>
      </c>
      <c r="EW102" t="b">
        <f t="shared" si="149"/>
        <v>0</v>
      </c>
    </row>
    <row r="103" spans="1:153" ht="12.75">
      <c r="A103" s="1" t="s">
        <v>61</v>
      </c>
      <c r="B103" s="1">
        <v>1</v>
      </c>
      <c r="C103" s="1">
        <v>0</v>
      </c>
      <c r="D103" s="1">
        <v>1</v>
      </c>
      <c r="E103" s="1">
        <v>0</v>
      </c>
      <c r="F103" s="1">
        <f t="shared" si="88"/>
        <v>1</v>
      </c>
      <c r="G103" s="1">
        <f t="shared" si="89"/>
        <v>1</v>
      </c>
      <c r="H103" s="1">
        <f t="shared" si="90"/>
        <v>2</v>
      </c>
      <c r="I103" s="1">
        <f t="shared" si="91"/>
        <v>0.5</v>
      </c>
      <c r="J103" s="1">
        <f t="shared" si="92"/>
        <v>0.5</v>
      </c>
      <c r="K103" s="5">
        <f t="shared" si="98"/>
        <v>0.01769434369179491</v>
      </c>
      <c r="L103" s="8">
        <f t="shared" si="117"/>
        <v>0.01699385162760215</v>
      </c>
      <c r="M103" s="15"/>
      <c r="R103" s="15"/>
      <c r="T103">
        <f>T102+0.1</f>
        <v>1.2000000000000002</v>
      </c>
      <c r="U103" s="4">
        <f>U77</f>
        <v>0.6025497160541944</v>
      </c>
      <c r="V103" s="4">
        <f t="shared" si="152"/>
        <v>0.11842192158639198</v>
      </c>
      <c r="W103" s="4">
        <f t="shared" si="152"/>
        <v>0.10751755954732678</v>
      </c>
      <c r="X103" s="4">
        <f>V103+W103</f>
        <v>0.22593948113371876</v>
      </c>
      <c r="Y103">
        <f>X103/X$100</f>
        <v>1.6472998208470977</v>
      </c>
      <c r="Z103" t="s">
        <v>291</v>
      </c>
      <c r="AA103" t="s">
        <v>315</v>
      </c>
      <c r="AB103" s="4">
        <f>U112-U103</f>
        <v>-0.213773473437755</v>
      </c>
      <c r="AC103" s="4">
        <f t="shared" si="150"/>
        <v>-0.17201491317851333</v>
      </c>
      <c r="AD103" s="4">
        <f>SQRT(V112^2+W103^2)</f>
        <v>0.15504861966551692</v>
      </c>
      <c r="AE103" s="4" t="b">
        <f t="shared" si="151"/>
        <v>1</v>
      </c>
      <c r="AF103" s="4"/>
      <c r="AY103" t="b">
        <f t="shared" si="140"/>
        <v>0</v>
      </c>
      <c r="AZ103" t="b">
        <f t="shared" si="140"/>
        <v>0</v>
      </c>
      <c r="BA103" t="b">
        <f t="shared" si="140"/>
        <v>0</v>
      </c>
      <c r="BB103" t="b">
        <f t="shared" si="140"/>
        <v>1</v>
      </c>
      <c r="BC103" t="b">
        <f t="shared" si="140"/>
        <v>0</v>
      </c>
      <c r="BD103" t="b">
        <f t="shared" si="140"/>
        <v>0</v>
      </c>
      <c r="BE103" t="b">
        <f t="shared" si="140"/>
        <v>0</v>
      </c>
      <c r="BF103" t="b">
        <f t="shared" si="140"/>
        <v>0</v>
      </c>
      <c r="BG103" t="b">
        <f t="shared" si="140"/>
        <v>0</v>
      </c>
      <c r="BH103" t="b">
        <f t="shared" si="140"/>
        <v>0</v>
      </c>
      <c r="BI103" t="b">
        <f t="shared" si="141"/>
        <v>0</v>
      </c>
      <c r="BJ103" t="b">
        <f t="shared" si="141"/>
        <v>0</v>
      </c>
      <c r="BK103" t="b">
        <f t="shared" si="141"/>
        <v>0</v>
      </c>
      <c r="BL103" t="b">
        <f t="shared" si="141"/>
        <v>0</v>
      </c>
      <c r="BM103" t="b">
        <f t="shared" si="141"/>
        <v>0</v>
      </c>
      <c r="BN103" t="b">
        <f t="shared" si="141"/>
        <v>0</v>
      </c>
      <c r="BO103" t="b">
        <f t="shared" si="141"/>
        <v>0</v>
      </c>
      <c r="BP103" t="b">
        <f t="shared" si="141"/>
        <v>0</v>
      </c>
      <c r="BQ103" t="b">
        <f t="shared" si="141"/>
        <v>0</v>
      </c>
      <c r="BR103" t="b">
        <f t="shared" si="141"/>
        <v>0</v>
      </c>
      <c r="BS103" t="b">
        <f t="shared" si="142"/>
        <v>0</v>
      </c>
      <c r="BT103" t="b">
        <f t="shared" si="142"/>
        <v>0</v>
      </c>
      <c r="BU103" t="b">
        <f t="shared" si="142"/>
        <v>0</v>
      </c>
      <c r="BV103" t="b">
        <f t="shared" si="142"/>
        <v>0</v>
      </c>
      <c r="BW103" t="b">
        <f t="shared" si="142"/>
        <v>0</v>
      </c>
      <c r="BX103" t="b">
        <f t="shared" si="142"/>
        <v>0</v>
      </c>
      <c r="BY103" t="b">
        <f t="shared" si="142"/>
        <v>0</v>
      </c>
      <c r="BZ103" t="b">
        <f t="shared" si="142"/>
        <v>0</v>
      </c>
      <c r="CA103" t="b">
        <f t="shared" si="142"/>
        <v>0</v>
      </c>
      <c r="CB103" t="b">
        <f t="shared" si="142"/>
        <v>0</v>
      </c>
      <c r="CC103" t="b">
        <f t="shared" si="143"/>
        <v>0</v>
      </c>
      <c r="CD103" t="b">
        <f t="shared" si="143"/>
        <v>0</v>
      </c>
      <c r="CE103" t="b">
        <f t="shared" si="143"/>
        <v>0</v>
      </c>
      <c r="CF103" t="b">
        <f t="shared" si="143"/>
        <v>0</v>
      </c>
      <c r="CG103" t="b">
        <f t="shared" si="143"/>
        <v>0</v>
      </c>
      <c r="CH103" t="b">
        <f t="shared" si="143"/>
        <v>0</v>
      </c>
      <c r="CI103" t="b">
        <f t="shared" si="143"/>
        <v>0</v>
      </c>
      <c r="CJ103" t="b">
        <f t="shared" si="143"/>
        <v>0</v>
      </c>
      <c r="CK103" t="b">
        <f t="shared" si="143"/>
        <v>0</v>
      </c>
      <c r="CL103" t="b">
        <f t="shared" si="143"/>
        <v>0</v>
      </c>
      <c r="CM103" t="b">
        <f t="shared" si="144"/>
        <v>0</v>
      </c>
      <c r="CN103" t="b">
        <f t="shared" si="144"/>
        <v>0</v>
      </c>
      <c r="CO103" t="b">
        <f t="shared" si="144"/>
        <v>0</v>
      </c>
      <c r="CP103" t="b">
        <f t="shared" si="144"/>
        <v>0</v>
      </c>
      <c r="CQ103" t="b">
        <f t="shared" si="144"/>
        <v>0</v>
      </c>
      <c r="CR103" t="b">
        <f t="shared" si="144"/>
        <v>0</v>
      </c>
      <c r="CS103" t="b">
        <f t="shared" si="144"/>
        <v>0</v>
      </c>
      <c r="CT103" t="b">
        <f t="shared" si="144"/>
        <v>0</v>
      </c>
      <c r="CU103" t="b">
        <f t="shared" si="144"/>
        <v>0</v>
      </c>
      <c r="CV103" t="b">
        <f t="shared" si="144"/>
        <v>0</v>
      </c>
      <c r="CW103" t="b">
        <f t="shared" si="145"/>
        <v>0</v>
      </c>
      <c r="CX103" t="b">
        <f t="shared" si="145"/>
        <v>0</v>
      </c>
      <c r="CY103" t="b">
        <f t="shared" si="145"/>
        <v>0</v>
      </c>
      <c r="CZ103" t="b">
        <f t="shared" si="145"/>
        <v>0</v>
      </c>
      <c r="DA103" t="b">
        <f t="shared" si="145"/>
        <v>0</v>
      </c>
      <c r="DB103" t="b">
        <f t="shared" si="145"/>
        <v>0</v>
      </c>
      <c r="DC103" t="b">
        <f t="shared" si="145"/>
        <v>0</v>
      </c>
      <c r="DD103" t="b">
        <f t="shared" si="145"/>
        <v>0</v>
      </c>
      <c r="DE103" t="b">
        <f t="shared" si="145"/>
        <v>0</v>
      </c>
      <c r="DF103" t="b">
        <f t="shared" si="145"/>
        <v>0</v>
      </c>
      <c r="DG103" t="b">
        <f t="shared" si="146"/>
        <v>0</v>
      </c>
      <c r="DH103" t="b">
        <f t="shared" si="146"/>
        <v>0</v>
      </c>
      <c r="DI103" t="b">
        <f t="shared" si="146"/>
        <v>0</v>
      </c>
      <c r="DJ103" t="b">
        <f t="shared" si="146"/>
        <v>0</v>
      </c>
      <c r="DK103" t="b">
        <f t="shared" si="146"/>
        <v>0</v>
      </c>
      <c r="DL103" t="b">
        <f t="shared" si="146"/>
        <v>0</v>
      </c>
      <c r="DM103" t="b">
        <f t="shared" si="146"/>
        <v>0</v>
      </c>
      <c r="DN103" t="b">
        <f t="shared" si="146"/>
        <v>0</v>
      </c>
      <c r="DO103" t="b">
        <f t="shared" si="146"/>
        <v>0</v>
      </c>
      <c r="DP103" t="b">
        <f t="shared" si="146"/>
        <v>0</v>
      </c>
      <c r="DQ103" t="b">
        <f t="shared" si="147"/>
        <v>0</v>
      </c>
      <c r="DR103" t="b">
        <f t="shared" si="147"/>
        <v>0</v>
      </c>
      <c r="DS103" t="b">
        <f t="shared" si="147"/>
        <v>0</v>
      </c>
      <c r="DT103" t="b">
        <f t="shared" si="147"/>
        <v>0</v>
      </c>
      <c r="DU103" t="b">
        <f t="shared" si="147"/>
        <v>0</v>
      </c>
      <c r="DV103" t="b">
        <f t="shared" si="147"/>
        <v>0</v>
      </c>
      <c r="DW103" t="b">
        <f t="shared" si="147"/>
        <v>0</v>
      </c>
      <c r="DX103" t="b">
        <f t="shared" si="147"/>
        <v>0</v>
      </c>
      <c r="DY103" t="b">
        <f t="shared" si="147"/>
        <v>0</v>
      </c>
      <c r="DZ103" t="b">
        <f t="shared" si="147"/>
        <v>0</v>
      </c>
      <c r="EA103" t="b">
        <f t="shared" si="148"/>
        <v>0</v>
      </c>
      <c r="EB103" t="b">
        <f t="shared" si="148"/>
        <v>0</v>
      </c>
      <c r="EC103" t="b">
        <f t="shared" si="148"/>
        <v>0</v>
      </c>
      <c r="ED103" t="b">
        <f t="shared" si="148"/>
        <v>0</v>
      </c>
      <c r="EE103" t="b">
        <f t="shared" si="148"/>
        <v>0</v>
      </c>
      <c r="EF103" t="b">
        <f t="shared" si="148"/>
        <v>0</v>
      </c>
      <c r="EG103" t="b">
        <f t="shared" si="148"/>
        <v>0</v>
      </c>
      <c r="EH103" t="b">
        <f t="shared" si="148"/>
        <v>0</v>
      </c>
      <c r="EI103" t="b">
        <f t="shared" si="148"/>
        <v>0</v>
      </c>
      <c r="EJ103" t="b">
        <f t="shared" si="148"/>
        <v>0</v>
      </c>
      <c r="EK103" t="b">
        <f t="shared" si="149"/>
        <v>0</v>
      </c>
      <c r="EL103" t="b">
        <f t="shared" si="149"/>
        <v>0</v>
      </c>
      <c r="EM103" t="b">
        <f t="shared" si="149"/>
        <v>0</v>
      </c>
      <c r="EN103" t="b">
        <f t="shared" si="149"/>
        <v>0</v>
      </c>
      <c r="EO103" t="b">
        <f t="shared" si="149"/>
        <v>0</v>
      </c>
      <c r="EP103" t="b">
        <f t="shared" si="149"/>
        <v>0</v>
      </c>
      <c r="EQ103" t="b">
        <f t="shared" si="149"/>
        <v>0</v>
      </c>
      <c r="ER103" t="b">
        <f t="shared" si="149"/>
        <v>0</v>
      </c>
      <c r="ES103" t="b">
        <f t="shared" si="149"/>
        <v>0</v>
      </c>
      <c r="ET103" t="b">
        <f t="shared" si="149"/>
        <v>0</v>
      </c>
      <c r="EU103" t="b">
        <f t="shared" si="149"/>
        <v>0</v>
      </c>
      <c r="EV103" t="b">
        <f t="shared" si="149"/>
        <v>0</v>
      </c>
      <c r="EW103" t="b">
        <f t="shared" si="149"/>
        <v>0</v>
      </c>
    </row>
    <row r="104" spans="1:153" ht="12.75">
      <c r="A104" s="1" t="s">
        <v>75</v>
      </c>
      <c r="B104" s="1">
        <v>1</v>
      </c>
      <c r="C104" s="1">
        <v>0</v>
      </c>
      <c r="D104" s="1">
        <v>1</v>
      </c>
      <c r="E104" s="1">
        <v>0</v>
      </c>
      <c r="F104" s="1">
        <f t="shared" si="88"/>
        <v>1</v>
      </c>
      <c r="G104" s="1">
        <f t="shared" si="89"/>
        <v>1</v>
      </c>
      <c r="H104" s="1">
        <f t="shared" si="90"/>
        <v>2</v>
      </c>
      <c r="I104" s="1">
        <f t="shared" si="91"/>
        <v>0.5</v>
      </c>
      <c r="J104" s="1">
        <f t="shared" si="92"/>
        <v>0.5</v>
      </c>
      <c r="K104" s="5">
        <f t="shared" si="98"/>
        <v>0.01769434369179491</v>
      </c>
      <c r="L104" s="8">
        <f t="shared" si="117"/>
        <v>0.01699385162760215</v>
      </c>
      <c r="M104" s="15"/>
      <c r="R104" s="15"/>
      <c r="T104" s="34">
        <f>T103+0.1</f>
        <v>1.3000000000000003</v>
      </c>
      <c r="U104" s="32">
        <f>U78</f>
        <v>0.5923112302501787</v>
      </c>
      <c r="V104" s="32">
        <f t="shared" si="152"/>
        <v>0.10540298436043138</v>
      </c>
      <c r="W104" s="32">
        <f t="shared" si="152"/>
        <v>0.09754244470763673</v>
      </c>
      <c r="X104" s="32">
        <f>V104+W104</f>
        <v>0.20294542906806812</v>
      </c>
      <c r="Y104" s="34">
        <f>X104/X$100</f>
        <v>1.4796527250043061</v>
      </c>
      <c r="Z104" s="34" t="s">
        <v>292</v>
      </c>
      <c r="AA104" s="34"/>
      <c r="AB104" s="32">
        <f>U113-U104</f>
        <v>-0.19891308410951586</v>
      </c>
      <c r="AC104" s="32">
        <f t="shared" si="150"/>
        <v>-0.16085701118805712</v>
      </c>
      <c r="AD104" s="32">
        <f>SQRT(V113^2+W104^2)</f>
        <v>0.1467289858455795</v>
      </c>
      <c r="AE104" s="32" t="b">
        <f t="shared" si="151"/>
        <v>1</v>
      </c>
      <c r="AF104" s="4"/>
      <c r="AY104" t="b">
        <f t="shared" si="140"/>
        <v>0</v>
      </c>
      <c r="AZ104" t="b">
        <f t="shared" si="140"/>
        <v>0</v>
      </c>
      <c r="BA104" t="b">
        <f t="shared" si="140"/>
        <v>0</v>
      </c>
      <c r="BB104" t="b">
        <f t="shared" si="140"/>
        <v>1</v>
      </c>
      <c r="BC104" t="b">
        <f t="shared" si="140"/>
        <v>0</v>
      </c>
      <c r="BD104" t="b">
        <f t="shared" si="140"/>
        <v>0</v>
      </c>
      <c r="BE104" t="b">
        <f t="shared" si="140"/>
        <v>0</v>
      </c>
      <c r="BF104" t="b">
        <f t="shared" si="140"/>
        <v>0</v>
      </c>
      <c r="BG104" t="b">
        <f t="shared" si="140"/>
        <v>0</v>
      </c>
      <c r="BH104" t="b">
        <f t="shared" si="140"/>
        <v>0</v>
      </c>
      <c r="BI104" t="b">
        <f t="shared" si="141"/>
        <v>0</v>
      </c>
      <c r="BJ104" t="b">
        <f t="shared" si="141"/>
        <v>0</v>
      </c>
      <c r="BK104" t="b">
        <f t="shared" si="141"/>
        <v>0</v>
      </c>
      <c r="BL104" t="b">
        <f t="shared" si="141"/>
        <v>0</v>
      </c>
      <c r="BM104" t="b">
        <f t="shared" si="141"/>
        <v>0</v>
      </c>
      <c r="BN104" t="b">
        <f t="shared" si="141"/>
        <v>0</v>
      </c>
      <c r="BO104" t="b">
        <f t="shared" si="141"/>
        <v>0</v>
      </c>
      <c r="BP104" t="b">
        <f t="shared" si="141"/>
        <v>0</v>
      </c>
      <c r="BQ104" t="b">
        <f t="shared" si="141"/>
        <v>0</v>
      </c>
      <c r="BR104" t="b">
        <f t="shared" si="141"/>
        <v>0</v>
      </c>
      <c r="BS104" t="b">
        <f t="shared" si="142"/>
        <v>0</v>
      </c>
      <c r="BT104" t="b">
        <f t="shared" si="142"/>
        <v>0</v>
      </c>
      <c r="BU104" t="b">
        <f t="shared" si="142"/>
        <v>0</v>
      </c>
      <c r="BV104" t="b">
        <f t="shared" si="142"/>
        <v>0</v>
      </c>
      <c r="BW104" t="b">
        <f t="shared" si="142"/>
        <v>0</v>
      </c>
      <c r="BX104" t="b">
        <f t="shared" si="142"/>
        <v>0</v>
      </c>
      <c r="BY104" t="b">
        <f t="shared" si="142"/>
        <v>0</v>
      </c>
      <c r="BZ104" t="b">
        <f t="shared" si="142"/>
        <v>0</v>
      </c>
      <c r="CA104" t="b">
        <f t="shared" si="142"/>
        <v>0</v>
      </c>
      <c r="CB104" t="b">
        <f t="shared" si="142"/>
        <v>0</v>
      </c>
      <c r="CC104" t="b">
        <f t="shared" si="143"/>
        <v>0</v>
      </c>
      <c r="CD104" t="b">
        <f t="shared" si="143"/>
        <v>0</v>
      </c>
      <c r="CE104" t="b">
        <f t="shared" si="143"/>
        <v>0</v>
      </c>
      <c r="CF104" t="b">
        <f t="shared" si="143"/>
        <v>0</v>
      </c>
      <c r="CG104" t="b">
        <f t="shared" si="143"/>
        <v>0</v>
      </c>
      <c r="CH104" t="b">
        <f t="shared" si="143"/>
        <v>0</v>
      </c>
      <c r="CI104" t="b">
        <f t="shared" si="143"/>
        <v>0</v>
      </c>
      <c r="CJ104" t="b">
        <f t="shared" si="143"/>
        <v>0</v>
      </c>
      <c r="CK104" t="b">
        <f t="shared" si="143"/>
        <v>0</v>
      </c>
      <c r="CL104" t="b">
        <f t="shared" si="143"/>
        <v>0</v>
      </c>
      <c r="CM104" t="b">
        <f t="shared" si="144"/>
        <v>0</v>
      </c>
      <c r="CN104" t="b">
        <f t="shared" si="144"/>
        <v>0</v>
      </c>
      <c r="CO104" t="b">
        <f t="shared" si="144"/>
        <v>0</v>
      </c>
      <c r="CP104" t="b">
        <f t="shared" si="144"/>
        <v>0</v>
      </c>
      <c r="CQ104" t="b">
        <f t="shared" si="144"/>
        <v>0</v>
      </c>
      <c r="CR104" t="b">
        <f t="shared" si="144"/>
        <v>0</v>
      </c>
      <c r="CS104" t="b">
        <f t="shared" si="144"/>
        <v>0</v>
      </c>
      <c r="CT104" t="b">
        <f t="shared" si="144"/>
        <v>0</v>
      </c>
      <c r="CU104" t="b">
        <f t="shared" si="144"/>
        <v>0</v>
      </c>
      <c r="CV104" t="b">
        <f t="shared" si="144"/>
        <v>0</v>
      </c>
      <c r="CW104" t="b">
        <f t="shared" si="145"/>
        <v>0</v>
      </c>
      <c r="CX104" t="b">
        <f t="shared" si="145"/>
        <v>0</v>
      </c>
      <c r="CY104" t="b">
        <f t="shared" si="145"/>
        <v>0</v>
      </c>
      <c r="CZ104" t="b">
        <f t="shared" si="145"/>
        <v>0</v>
      </c>
      <c r="DA104" t="b">
        <f t="shared" si="145"/>
        <v>0</v>
      </c>
      <c r="DB104" t="b">
        <f t="shared" si="145"/>
        <v>0</v>
      </c>
      <c r="DC104" t="b">
        <f t="shared" si="145"/>
        <v>0</v>
      </c>
      <c r="DD104" t="b">
        <f t="shared" si="145"/>
        <v>0</v>
      </c>
      <c r="DE104" t="b">
        <f t="shared" si="145"/>
        <v>0</v>
      </c>
      <c r="DF104" t="b">
        <f t="shared" si="145"/>
        <v>0</v>
      </c>
      <c r="DG104" t="b">
        <f t="shared" si="146"/>
        <v>0</v>
      </c>
      <c r="DH104" t="b">
        <f t="shared" si="146"/>
        <v>0</v>
      </c>
      <c r="DI104" t="b">
        <f t="shared" si="146"/>
        <v>0</v>
      </c>
      <c r="DJ104" t="b">
        <f t="shared" si="146"/>
        <v>0</v>
      </c>
      <c r="DK104" t="b">
        <f t="shared" si="146"/>
        <v>0</v>
      </c>
      <c r="DL104" t="b">
        <f t="shared" si="146"/>
        <v>0</v>
      </c>
      <c r="DM104" t="b">
        <f t="shared" si="146"/>
        <v>0</v>
      </c>
      <c r="DN104" t="b">
        <f t="shared" si="146"/>
        <v>0</v>
      </c>
      <c r="DO104" t="b">
        <f t="shared" si="146"/>
        <v>0</v>
      </c>
      <c r="DP104" t="b">
        <f t="shared" si="146"/>
        <v>0</v>
      </c>
      <c r="DQ104" t="b">
        <f t="shared" si="147"/>
        <v>0</v>
      </c>
      <c r="DR104" t="b">
        <f t="shared" si="147"/>
        <v>0</v>
      </c>
      <c r="DS104" t="b">
        <f t="shared" si="147"/>
        <v>0</v>
      </c>
      <c r="DT104" t="b">
        <f t="shared" si="147"/>
        <v>0</v>
      </c>
      <c r="DU104" t="b">
        <f t="shared" si="147"/>
        <v>0</v>
      </c>
      <c r="DV104" t="b">
        <f t="shared" si="147"/>
        <v>0</v>
      </c>
      <c r="DW104" t="b">
        <f t="shared" si="147"/>
        <v>0</v>
      </c>
      <c r="DX104" t="b">
        <f t="shared" si="147"/>
        <v>0</v>
      </c>
      <c r="DY104" t="b">
        <f t="shared" si="147"/>
        <v>0</v>
      </c>
      <c r="DZ104" t="b">
        <f t="shared" si="147"/>
        <v>0</v>
      </c>
      <c r="EA104" t="b">
        <f t="shared" si="148"/>
        <v>0</v>
      </c>
      <c r="EB104" t="b">
        <f t="shared" si="148"/>
        <v>0</v>
      </c>
      <c r="EC104" t="b">
        <f t="shared" si="148"/>
        <v>0</v>
      </c>
      <c r="ED104" t="b">
        <f t="shared" si="148"/>
        <v>0</v>
      </c>
      <c r="EE104" t="b">
        <f t="shared" si="148"/>
        <v>0</v>
      </c>
      <c r="EF104" t="b">
        <f t="shared" si="148"/>
        <v>0</v>
      </c>
      <c r="EG104" t="b">
        <f t="shared" si="148"/>
        <v>0</v>
      </c>
      <c r="EH104" t="b">
        <f t="shared" si="148"/>
        <v>0</v>
      </c>
      <c r="EI104" t="b">
        <f t="shared" si="148"/>
        <v>0</v>
      </c>
      <c r="EJ104" t="b">
        <f t="shared" si="148"/>
        <v>0</v>
      </c>
      <c r="EK104" t="b">
        <f t="shared" si="149"/>
        <v>0</v>
      </c>
      <c r="EL104" t="b">
        <f t="shared" si="149"/>
        <v>0</v>
      </c>
      <c r="EM104" t="b">
        <f t="shared" si="149"/>
        <v>0</v>
      </c>
      <c r="EN104" t="b">
        <f t="shared" si="149"/>
        <v>0</v>
      </c>
      <c r="EO104" t="b">
        <f t="shared" si="149"/>
        <v>0</v>
      </c>
      <c r="EP104" t="b">
        <f t="shared" si="149"/>
        <v>0</v>
      </c>
      <c r="EQ104" t="b">
        <f t="shared" si="149"/>
        <v>0</v>
      </c>
      <c r="ER104" t="b">
        <f t="shared" si="149"/>
        <v>0</v>
      </c>
      <c r="ES104" t="b">
        <f t="shared" si="149"/>
        <v>0</v>
      </c>
      <c r="ET104" t="b">
        <f t="shared" si="149"/>
        <v>0</v>
      </c>
      <c r="EU104" t="b">
        <f t="shared" si="149"/>
        <v>0</v>
      </c>
      <c r="EV104" t="b">
        <f t="shared" si="149"/>
        <v>0</v>
      </c>
      <c r="EW104" t="b">
        <f t="shared" si="149"/>
        <v>0</v>
      </c>
    </row>
    <row r="105" spans="1:153" ht="12.75">
      <c r="A105" s="1" t="s">
        <v>102</v>
      </c>
      <c r="B105" s="1">
        <v>1</v>
      </c>
      <c r="C105" s="1">
        <v>0</v>
      </c>
      <c r="D105" s="1">
        <v>1</v>
      </c>
      <c r="E105" s="1">
        <v>0</v>
      </c>
      <c r="F105" s="1">
        <f t="shared" si="88"/>
        <v>1</v>
      </c>
      <c r="G105" s="1">
        <f t="shared" si="89"/>
        <v>1</v>
      </c>
      <c r="H105" s="1">
        <f t="shared" si="90"/>
        <v>2</v>
      </c>
      <c r="I105" s="1">
        <f t="shared" si="91"/>
        <v>0.5</v>
      </c>
      <c r="J105" s="1">
        <f t="shared" si="92"/>
        <v>0.5</v>
      </c>
      <c r="K105" s="5">
        <f t="shared" si="98"/>
        <v>0.01769434369179491</v>
      </c>
      <c r="L105" s="8">
        <f t="shared" si="117"/>
        <v>0.01699385162760215</v>
      </c>
      <c r="M105" s="15"/>
      <c r="R105" s="15"/>
      <c r="V105" s="4">
        <f>AC83</f>
        <v>0.12099168750037903</v>
      </c>
      <c r="W105" s="4">
        <f>AD84</f>
        <v>0.10985055334501115</v>
      </c>
      <c r="Z105" t="s">
        <v>291</v>
      </c>
      <c r="AA105" t="s">
        <v>320</v>
      </c>
      <c r="AB105" s="4">
        <f>AB103</f>
        <v>-0.213773473437755</v>
      </c>
      <c r="AC105" s="4">
        <f t="shared" si="150"/>
        <v>-0.17735263876504348</v>
      </c>
      <c r="AD105" s="4">
        <f>SQRT(W105^2+V114^2)</f>
        <v>0.15984036351176173</v>
      </c>
      <c r="AE105" s="4" t="b">
        <f t="shared" si="151"/>
        <v>1</v>
      </c>
      <c r="AF105" s="4"/>
      <c r="AY105" t="b">
        <f t="shared" si="140"/>
        <v>0</v>
      </c>
      <c r="AZ105" t="b">
        <f t="shared" si="140"/>
        <v>0</v>
      </c>
      <c r="BA105" t="b">
        <f t="shared" si="140"/>
        <v>0</v>
      </c>
      <c r="BB105" t="b">
        <f t="shared" si="140"/>
        <v>1</v>
      </c>
      <c r="BC105" t="b">
        <f t="shared" si="140"/>
        <v>0</v>
      </c>
      <c r="BD105" t="b">
        <f t="shared" si="140"/>
        <v>0</v>
      </c>
      <c r="BE105" t="b">
        <f t="shared" si="140"/>
        <v>0</v>
      </c>
      <c r="BF105" t="b">
        <f t="shared" si="140"/>
        <v>0</v>
      </c>
      <c r="BG105" t="b">
        <f t="shared" si="140"/>
        <v>0</v>
      </c>
      <c r="BH105" t="b">
        <f t="shared" si="140"/>
        <v>0</v>
      </c>
      <c r="BI105" t="b">
        <f t="shared" si="141"/>
        <v>0</v>
      </c>
      <c r="BJ105" t="b">
        <f t="shared" si="141"/>
        <v>0</v>
      </c>
      <c r="BK105" t="b">
        <f t="shared" si="141"/>
        <v>0</v>
      </c>
      <c r="BL105" t="b">
        <f t="shared" si="141"/>
        <v>0</v>
      </c>
      <c r="BM105" t="b">
        <f t="shared" si="141"/>
        <v>0</v>
      </c>
      <c r="BN105" t="b">
        <f t="shared" si="141"/>
        <v>0</v>
      </c>
      <c r="BO105" t="b">
        <f t="shared" si="141"/>
        <v>0</v>
      </c>
      <c r="BP105" t="b">
        <f t="shared" si="141"/>
        <v>0</v>
      </c>
      <c r="BQ105" t="b">
        <f t="shared" si="141"/>
        <v>0</v>
      </c>
      <c r="BR105" t="b">
        <f t="shared" si="141"/>
        <v>0</v>
      </c>
      <c r="BS105" t="b">
        <f t="shared" si="142"/>
        <v>0</v>
      </c>
      <c r="BT105" t="b">
        <f t="shared" si="142"/>
        <v>0</v>
      </c>
      <c r="BU105" t="b">
        <f t="shared" si="142"/>
        <v>0</v>
      </c>
      <c r="BV105" t="b">
        <f t="shared" si="142"/>
        <v>0</v>
      </c>
      <c r="BW105" t="b">
        <f t="shared" si="142"/>
        <v>0</v>
      </c>
      <c r="BX105" t="b">
        <f t="shared" si="142"/>
        <v>0</v>
      </c>
      <c r="BY105" t="b">
        <f t="shared" si="142"/>
        <v>0</v>
      </c>
      <c r="BZ105" t="b">
        <f t="shared" si="142"/>
        <v>0</v>
      </c>
      <c r="CA105" t="b">
        <f t="shared" si="142"/>
        <v>0</v>
      </c>
      <c r="CB105" t="b">
        <f t="shared" si="142"/>
        <v>0</v>
      </c>
      <c r="CC105" t="b">
        <f t="shared" si="143"/>
        <v>0</v>
      </c>
      <c r="CD105" t="b">
        <f t="shared" si="143"/>
        <v>0</v>
      </c>
      <c r="CE105" t="b">
        <f t="shared" si="143"/>
        <v>0</v>
      </c>
      <c r="CF105" t="b">
        <f t="shared" si="143"/>
        <v>0</v>
      </c>
      <c r="CG105" t="b">
        <f t="shared" si="143"/>
        <v>0</v>
      </c>
      <c r="CH105" t="b">
        <f t="shared" si="143"/>
        <v>0</v>
      </c>
      <c r="CI105" t="b">
        <f t="shared" si="143"/>
        <v>0</v>
      </c>
      <c r="CJ105" t="b">
        <f t="shared" si="143"/>
        <v>0</v>
      </c>
      <c r="CK105" t="b">
        <f t="shared" si="143"/>
        <v>0</v>
      </c>
      <c r="CL105" t="b">
        <f t="shared" si="143"/>
        <v>0</v>
      </c>
      <c r="CM105" t="b">
        <f t="shared" si="144"/>
        <v>0</v>
      </c>
      <c r="CN105" t="b">
        <f t="shared" si="144"/>
        <v>0</v>
      </c>
      <c r="CO105" t="b">
        <f t="shared" si="144"/>
        <v>0</v>
      </c>
      <c r="CP105" t="b">
        <f t="shared" si="144"/>
        <v>0</v>
      </c>
      <c r="CQ105" t="b">
        <f t="shared" si="144"/>
        <v>0</v>
      </c>
      <c r="CR105" t="b">
        <f t="shared" si="144"/>
        <v>0</v>
      </c>
      <c r="CS105" t="b">
        <f t="shared" si="144"/>
        <v>0</v>
      </c>
      <c r="CT105" t="b">
        <f t="shared" si="144"/>
        <v>0</v>
      </c>
      <c r="CU105" t="b">
        <f t="shared" si="144"/>
        <v>0</v>
      </c>
      <c r="CV105" t="b">
        <f t="shared" si="144"/>
        <v>0</v>
      </c>
      <c r="CW105" t="b">
        <f t="shared" si="145"/>
        <v>0</v>
      </c>
      <c r="CX105" t="b">
        <f t="shared" si="145"/>
        <v>0</v>
      </c>
      <c r="CY105" t="b">
        <f t="shared" si="145"/>
        <v>0</v>
      </c>
      <c r="CZ105" t="b">
        <f t="shared" si="145"/>
        <v>0</v>
      </c>
      <c r="DA105" t="b">
        <f t="shared" si="145"/>
        <v>0</v>
      </c>
      <c r="DB105" t="b">
        <f t="shared" si="145"/>
        <v>0</v>
      </c>
      <c r="DC105" t="b">
        <f t="shared" si="145"/>
        <v>0</v>
      </c>
      <c r="DD105" t="b">
        <f t="shared" si="145"/>
        <v>0</v>
      </c>
      <c r="DE105" t="b">
        <f t="shared" si="145"/>
        <v>0</v>
      </c>
      <c r="DF105" t="b">
        <f t="shared" si="145"/>
        <v>0</v>
      </c>
      <c r="DG105" t="b">
        <f t="shared" si="146"/>
        <v>0</v>
      </c>
      <c r="DH105" t="b">
        <f t="shared" si="146"/>
        <v>0</v>
      </c>
      <c r="DI105" t="b">
        <f t="shared" si="146"/>
        <v>0</v>
      </c>
      <c r="DJ105" t="b">
        <f t="shared" si="146"/>
        <v>0</v>
      </c>
      <c r="DK105" t="b">
        <f t="shared" si="146"/>
        <v>0</v>
      </c>
      <c r="DL105" t="b">
        <f t="shared" si="146"/>
        <v>0</v>
      </c>
      <c r="DM105" t="b">
        <f t="shared" si="146"/>
        <v>0</v>
      </c>
      <c r="DN105" t="b">
        <f t="shared" si="146"/>
        <v>0</v>
      </c>
      <c r="DO105" t="b">
        <f t="shared" si="146"/>
        <v>0</v>
      </c>
      <c r="DP105" t="b">
        <f t="shared" si="146"/>
        <v>0</v>
      </c>
      <c r="DQ105" t="b">
        <f t="shared" si="147"/>
        <v>0</v>
      </c>
      <c r="DR105" t="b">
        <f t="shared" si="147"/>
        <v>0</v>
      </c>
      <c r="DS105" t="b">
        <f t="shared" si="147"/>
        <v>0</v>
      </c>
      <c r="DT105" t="b">
        <f t="shared" si="147"/>
        <v>0</v>
      </c>
      <c r="DU105" t="b">
        <f t="shared" si="147"/>
        <v>0</v>
      </c>
      <c r="DV105" t="b">
        <f t="shared" si="147"/>
        <v>0</v>
      </c>
      <c r="DW105" t="b">
        <f t="shared" si="147"/>
        <v>0</v>
      </c>
      <c r="DX105" t="b">
        <f t="shared" si="147"/>
        <v>0</v>
      </c>
      <c r="DY105" t="b">
        <f t="shared" si="147"/>
        <v>0</v>
      </c>
      <c r="DZ105" t="b">
        <f t="shared" si="147"/>
        <v>0</v>
      </c>
      <c r="EA105" t="b">
        <f t="shared" si="148"/>
        <v>0</v>
      </c>
      <c r="EB105" t="b">
        <f t="shared" si="148"/>
        <v>0</v>
      </c>
      <c r="EC105" t="b">
        <f t="shared" si="148"/>
        <v>0</v>
      </c>
      <c r="ED105" t="b">
        <f t="shared" si="148"/>
        <v>0</v>
      </c>
      <c r="EE105" t="b">
        <f t="shared" si="148"/>
        <v>0</v>
      </c>
      <c r="EF105" t="b">
        <f t="shared" si="148"/>
        <v>0</v>
      </c>
      <c r="EG105" t="b">
        <f t="shared" si="148"/>
        <v>0</v>
      </c>
      <c r="EH105" t="b">
        <f t="shared" si="148"/>
        <v>0</v>
      </c>
      <c r="EI105" t="b">
        <f t="shared" si="148"/>
        <v>0</v>
      </c>
      <c r="EJ105" t="b">
        <f t="shared" si="148"/>
        <v>0</v>
      </c>
      <c r="EK105" t="b">
        <f t="shared" si="149"/>
        <v>0</v>
      </c>
      <c r="EL105" t="b">
        <f t="shared" si="149"/>
        <v>0</v>
      </c>
      <c r="EM105" t="b">
        <f t="shared" si="149"/>
        <v>0</v>
      </c>
      <c r="EN105" t="b">
        <f t="shared" si="149"/>
        <v>0</v>
      </c>
      <c r="EO105" t="b">
        <f t="shared" si="149"/>
        <v>0</v>
      </c>
      <c r="EP105" t="b">
        <f t="shared" si="149"/>
        <v>0</v>
      </c>
      <c r="EQ105" t="b">
        <f t="shared" si="149"/>
        <v>0</v>
      </c>
      <c r="ER105" t="b">
        <f t="shared" si="149"/>
        <v>0</v>
      </c>
      <c r="ES105" t="b">
        <f t="shared" si="149"/>
        <v>0</v>
      </c>
      <c r="ET105" t="b">
        <f t="shared" si="149"/>
        <v>0</v>
      </c>
      <c r="EU105" t="b">
        <f t="shared" si="149"/>
        <v>0</v>
      </c>
      <c r="EV105" t="b">
        <f t="shared" si="149"/>
        <v>0</v>
      </c>
      <c r="EW105" t="b">
        <f t="shared" si="149"/>
        <v>0</v>
      </c>
    </row>
    <row r="106" spans="1:153" ht="12.75">
      <c r="A106" s="1" t="s">
        <v>104</v>
      </c>
      <c r="B106" s="1">
        <v>1</v>
      </c>
      <c r="C106" s="1">
        <v>0</v>
      </c>
      <c r="D106" s="1">
        <v>1</v>
      </c>
      <c r="E106" s="1">
        <v>0</v>
      </c>
      <c r="F106" s="1">
        <f t="shared" si="88"/>
        <v>1</v>
      </c>
      <c r="G106" s="1">
        <f t="shared" si="89"/>
        <v>1</v>
      </c>
      <c r="H106" s="1">
        <f t="shared" si="90"/>
        <v>2</v>
      </c>
      <c r="I106" s="1">
        <f t="shared" si="91"/>
        <v>0.5</v>
      </c>
      <c r="J106" s="1">
        <f t="shared" si="92"/>
        <v>0.5</v>
      </c>
      <c r="K106" s="5">
        <f t="shared" si="98"/>
        <v>0.01769434369179491</v>
      </c>
      <c r="L106" s="8">
        <f t="shared" si="117"/>
        <v>0.01699385162760215</v>
      </c>
      <c r="M106" s="15"/>
      <c r="T106" s="34"/>
      <c r="U106" s="34"/>
      <c r="V106" s="32">
        <f>AC86</f>
        <v>0.10797803488613761</v>
      </c>
      <c r="W106" s="32">
        <f>AD87</f>
        <v>0.09992535163402017</v>
      </c>
      <c r="X106" s="34"/>
      <c r="Y106" s="34"/>
      <c r="Z106" s="34" t="s">
        <v>292</v>
      </c>
      <c r="AA106" s="34"/>
      <c r="AB106" s="32">
        <f>AB104</f>
        <v>-0.19891308410951586</v>
      </c>
      <c r="AC106" s="32">
        <f t="shared" si="150"/>
        <v>-0.16625749196996253</v>
      </c>
      <c r="AD106" s="32">
        <f>SQRT(W106^2+V115^2)</f>
        <v>0.1516252088759774</v>
      </c>
      <c r="AE106" s="32" t="b">
        <f t="shared" si="151"/>
        <v>1</v>
      </c>
      <c r="AF106" s="4"/>
      <c r="AY106" t="b">
        <f t="shared" si="140"/>
        <v>0</v>
      </c>
      <c r="AZ106" t="b">
        <f t="shared" si="140"/>
        <v>0</v>
      </c>
      <c r="BA106" t="b">
        <f t="shared" si="140"/>
        <v>0</v>
      </c>
      <c r="BB106" t="b">
        <f t="shared" si="140"/>
        <v>1</v>
      </c>
      <c r="BC106" t="b">
        <f t="shared" si="140"/>
        <v>0</v>
      </c>
      <c r="BD106" t="b">
        <f t="shared" si="140"/>
        <v>0</v>
      </c>
      <c r="BE106" t="b">
        <f t="shared" si="140"/>
        <v>0</v>
      </c>
      <c r="BF106" t="b">
        <f t="shared" si="140"/>
        <v>0</v>
      </c>
      <c r="BG106" t="b">
        <f t="shared" si="140"/>
        <v>0</v>
      </c>
      <c r="BH106" t="b">
        <f t="shared" si="140"/>
        <v>0</v>
      </c>
      <c r="BI106" t="b">
        <f t="shared" si="141"/>
        <v>0</v>
      </c>
      <c r="BJ106" t="b">
        <f t="shared" si="141"/>
        <v>0</v>
      </c>
      <c r="BK106" t="b">
        <f t="shared" si="141"/>
        <v>0</v>
      </c>
      <c r="BL106" t="b">
        <f t="shared" si="141"/>
        <v>0</v>
      </c>
      <c r="BM106" t="b">
        <f t="shared" si="141"/>
        <v>0</v>
      </c>
      <c r="BN106" t="b">
        <f t="shared" si="141"/>
        <v>0</v>
      </c>
      <c r="BO106" t="b">
        <f t="shared" si="141"/>
        <v>0</v>
      </c>
      <c r="BP106" t="b">
        <f t="shared" si="141"/>
        <v>0</v>
      </c>
      <c r="BQ106" t="b">
        <f t="shared" si="141"/>
        <v>0</v>
      </c>
      <c r="BR106" t="b">
        <f t="shared" si="141"/>
        <v>0</v>
      </c>
      <c r="BS106" t="b">
        <f t="shared" si="142"/>
        <v>0</v>
      </c>
      <c r="BT106" t="b">
        <f t="shared" si="142"/>
        <v>0</v>
      </c>
      <c r="BU106" t="b">
        <f t="shared" si="142"/>
        <v>0</v>
      </c>
      <c r="BV106" t="b">
        <f t="shared" si="142"/>
        <v>0</v>
      </c>
      <c r="BW106" t="b">
        <f t="shared" si="142"/>
        <v>0</v>
      </c>
      <c r="BX106" t="b">
        <f t="shared" si="142"/>
        <v>0</v>
      </c>
      <c r="BY106" t="b">
        <f t="shared" si="142"/>
        <v>0</v>
      </c>
      <c r="BZ106" t="b">
        <f t="shared" si="142"/>
        <v>0</v>
      </c>
      <c r="CA106" t="b">
        <f t="shared" si="142"/>
        <v>0</v>
      </c>
      <c r="CB106" t="b">
        <f t="shared" si="142"/>
        <v>0</v>
      </c>
      <c r="CC106" t="b">
        <f t="shared" si="143"/>
        <v>0</v>
      </c>
      <c r="CD106" t="b">
        <f t="shared" si="143"/>
        <v>0</v>
      </c>
      <c r="CE106" t="b">
        <f t="shared" si="143"/>
        <v>0</v>
      </c>
      <c r="CF106" t="b">
        <f t="shared" si="143"/>
        <v>0</v>
      </c>
      <c r="CG106" t="b">
        <f t="shared" si="143"/>
        <v>0</v>
      </c>
      <c r="CH106" t="b">
        <f t="shared" si="143"/>
        <v>0</v>
      </c>
      <c r="CI106" t="b">
        <f t="shared" si="143"/>
        <v>0</v>
      </c>
      <c r="CJ106" t="b">
        <f t="shared" si="143"/>
        <v>0</v>
      </c>
      <c r="CK106" t="b">
        <f t="shared" si="143"/>
        <v>0</v>
      </c>
      <c r="CL106" t="b">
        <f t="shared" si="143"/>
        <v>0</v>
      </c>
      <c r="CM106" t="b">
        <f t="shared" si="144"/>
        <v>0</v>
      </c>
      <c r="CN106" t="b">
        <f t="shared" si="144"/>
        <v>0</v>
      </c>
      <c r="CO106" t="b">
        <f t="shared" si="144"/>
        <v>0</v>
      </c>
      <c r="CP106" t="b">
        <f t="shared" si="144"/>
        <v>0</v>
      </c>
      <c r="CQ106" t="b">
        <f t="shared" si="144"/>
        <v>0</v>
      </c>
      <c r="CR106" t="b">
        <f t="shared" si="144"/>
        <v>0</v>
      </c>
      <c r="CS106" t="b">
        <f t="shared" si="144"/>
        <v>0</v>
      </c>
      <c r="CT106" t="b">
        <f t="shared" si="144"/>
        <v>0</v>
      </c>
      <c r="CU106" t="b">
        <f t="shared" si="144"/>
        <v>0</v>
      </c>
      <c r="CV106" t="b">
        <f t="shared" si="144"/>
        <v>0</v>
      </c>
      <c r="CW106" t="b">
        <f t="shared" si="145"/>
        <v>0</v>
      </c>
      <c r="CX106" t="b">
        <f t="shared" si="145"/>
        <v>0</v>
      </c>
      <c r="CY106" t="b">
        <f t="shared" si="145"/>
        <v>0</v>
      </c>
      <c r="CZ106" t="b">
        <f t="shared" si="145"/>
        <v>0</v>
      </c>
      <c r="DA106" t="b">
        <f t="shared" si="145"/>
        <v>0</v>
      </c>
      <c r="DB106" t="b">
        <f t="shared" si="145"/>
        <v>0</v>
      </c>
      <c r="DC106" t="b">
        <f t="shared" si="145"/>
        <v>0</v>
      </c>
      <c r="DD106" t="b">
        <f t="shared" si="145"/>
        <v>0</v>
      </c>
      <c r="DE106" t="b">
        <f t="shared" si="145"/>
        <v>0</v>
      </c>
      <c r="DF106" t="b">
        <f t="shared" si="145"/>
        <v>0</v>
      </c>
      <c r="DG106" t="b">
        <f t="shared" si="146"/>
        <v>0</v>
      </c>
      <c r="DH106" t="b">
        <f t="shared" si="146"/>
        <v>0</v>
      </c>
      <c r="DI106" t="b">
        <f t="shared" si="146"/>
        <v>0</v>
      </c>
      <c r="DJ106" t="b">
        <f t="shared" si="146"/>
        <v>0</v>
      </c>
      <c r="DK106" t="b">
        <f t="shared" si="146"/>
        <v>0</v>
      </c>
      <c r="DL106" t="b">
        <f t="shared" si="146"/>
        <v>0</v>
      </c>
      <c r="DM106" t="b">
        <f t="shared" si="146"/>
        <v>0</v>
      </c>
      <c r="DN106" t="b">
        <f t="shared" si="146"/>
        <v>0</v>
      </c>
      <c r="DO106" t="b">
        <f t="shared" si="146"/>
        <v>0</v>
      </c>
      <c r="DP106" t="b">
        <f t="shared" si="146"/>
        <v>0</v>
      </c>
      <c r="DQ106" t="b">
        <f t="shared" si="147"/>
        <v>0</v>
      </c>
      <c r="DR106" t="b">
        <f t="shared" si="147"/>
        <v>0</v>
      </c>
      <c r="DS106" t="b">
        <f t="shared" si="147"/>
        <v>0</v>
      </c>
      <c r="DT106" t="b">
        <f t="shared" si="147"/>
        <v>0</v>
      </c>
      <c r="DU106" t="b">
        <f t="shared" si="147"/>
        <v>0</v>
      </c>
      <c r="DV106" t="b">
        <f t="shared" si="147"/>
        <v>0</v>
      </c>
      <c r="DW106" t="b">
        <f t="shared" si="147"/>
        <v>0</v>
      </c>
      <c r="DX106" t="b">
        <f t="shared" si="147"/>
        <v>0</v>
      </c>
      <c r="DY106" t="b">
        <f t="shared" si="147"/>
        <v>0</v>
      </c>
      <c r="DZ106" t="b">
        <f t="shared" si="147"/>
        <v>0</v>
      </c>
      <c r="EA106" t="b">
        <f t="shared" si="148"/>
        <v>0</v>
      </c>
      <c r="EB106" t="b">
        <f t="shared" si="148"/>
        <v>0</v>
      </c>
      <c r="EC106" t="b">
        <f t="shared" si="148"/>
        <v>0</v>
      </c>
      <c r="ED106" t="b">
        <f t="shared" si="148"/>
        <v>0</v>
      </c>
      <c r="EE106" t="b">
        <f t="shared" si="148"/>
        <v>0</v>
      </c>
      <c r="EF106" t="b">
        <f t="shared" si="148"/>
        <v>0</v>
      </c>
      <c r="EG106" t="b">
        <f t="shared" si="148"/>
        <v>0</v>
      </c>
      <c r="EH106" t="b">
        <f t="shared" si="148"/>
        <v>0</v>
      </c>
      <c r="EI106" t="b">
        <f t="shared" si="148"/>
        <v>0</v>
      </c>
      <c r="EJ106" t="b">
        <f t="shared" si="148"/>
        <v>0</v>
      </c>
      <c r="EK106" t="b">
        <f t="shared" si="149"/>
        <v>0</v>
      </c>
      <c r="EL106" t="b">
        <f t="shared" si="149"/>
        <v>0</v>
      </c>
      <c r="EM106" t="b">
        <f t="shared" si="149"/>
        <v>0</v>
      </c>
      <c r="EN106" t="b">
        <f t="shared" si="149"/>
        <v>0</v>
      </c>
      <c r="EO106" t="b">
        <f t="shared" si="149"/>
        <v>0</v>
      </c>
      <c r="EP106" t="b">
        <f t="shared" si="149"/>
        <v>0</v>
      </c>
      <c r="EQ106" t="b">
        <f t="shared" si="149"/>
        <v>0</v>
      </c>
      <c r="ER106" t="b">
        <f t="shared" si="149"/>
        <v>0</v>
      </c>
      <c r="ES106" t="b">
        <f t="shared" si="149"/>
        <v>0</v>
      </c>
      <c r="ET106" t="b">
        <f t="shared" si="149"/>
        <v>0</v>
      </c>
      <c r="EU106" t="b">
        <f t="shared" si="149"/>
        <v>0</v>
      </c>
      <c r="EV106" t="b">
        <f t="shared" si="149"/>
        <v>0</v>
      </c>
      <c r="EW106" t="b">
        <f t="shared" si="149"/>
        <v>0</v>
      </c>
    </row>
    <row r="107" spans="1:153" ht="12.75">
      <c r="A107" s="1" t="s">
        <v>111</v>
      </c>
      <c r="B107" s="1">
        <v>1</v>
      </c>
      <c r="C107" s="1">
        <v>0</v>
      </c>
      <c r="D107" s="1">
        <v>1</v>
      </c>
      <c r="E107" s="1">
        <v>0</v>
      </c>
      <c r="F107" s="1">
        <f t="shared" si="88"/>
        <v>1</v>
      </c>
      <c r="G107" s="1">
        <f t="shared" si="89"/>
        <v>1</v>
      </c>
      <c r="H107" s="1">
        <f t="shared" si="90"/>
        <v>2</v>
      </c>
      <c r="I107" s="1">
        <f t="shared" si="91"/>
        <v>0.5</v>
      </c>
      <c r="J107" s="1">
        <f t="shared" si="92"/>
        <v>0.5</v>
      </c>
      <c r="K107" s="5">
        <f t="shared" si="98"/>
        <v>0.01769434369179491</v>
      </c>
      <c r="L107" s="8">
        <f t="shared" si="117"/>
        <v>0.01699385162760215</v>
      </c>
      <c r="M107" s="15"/>
      <c r="S107" t="str">
        <f>A3</f>
        <v>ICE-GB</v>
      </c>
      <c r="AY107" t="b">
        <f t="shared" si="140"/>
        <v>0</v>
      </c>
      <c r="AZ107" t="b">
        <f t="shared" si="140"/>
        <v>0</v>
      </c>
      <c r="BA107" t="b">
        <f t="shared" si="140"/>
        <v>0</v>
      </c>
      <c r="BB107" t="b">
        <f t="shared" si="140"/>
        <v>1</v>
      </c>
      <c r="BC107" t="b">
        <f t="shared" si="140"/>
        <v>0</v>
      </c>
      <c r="BD107" t="b">
        <f t="shared" si="140"/>
        <v>0</v>
      </c>
      <c r="BE107" t="b">
        <f t="shared" si="140"/>
        <v>0</v>
      </c>
      <c r="BF107" t="b">
        <f t="shared" si="140"/>
        <v>0</v>
      </c>
      <c r="BG107" t="b">
        <f t="shared" si="140"/>
        <v>0</v>
      </c>
      <c r="BH107" t="b">
        <f t="shared" si="140"/>
        <v>0</v>
      </c>
      <c r="BI107" t="b">
        <f t="shared" si="141"/>
        <v>0</v>
      </c>
      <c r="BJ107" t="b">
        <f t="shared" si="141"/>
        <v>0</v>
      </c>
      <c r="BK107" t="b">
        <f t="shared" si="141"/>
        <v>0</v>
      </c>
      <c r="BL107" t="b">
        <f t="shared" si="141"/>
        <v>0</v>
      </c>
      <c r="BM107" t="b">
        <f t="shared" si="141"/>
        <v>0</v>
      </c>
      <c r="BN107" t="b">
        <f t="shared" si="141"/>
        <v>0</v>
      </c>
      <c r="BO107" t="b">
        <f t="shared" si="141"/>
        <v>0</v>
      </c>
      <c r="BP107" t="b">
        <f t="shared" si="141"/>
        <v>0</v>
      </c>
      <c r="BQ107" t="b">
        <f t="shared" si="141"/>
        <v>0</v>
      </c>
      <c r="BR107" t="b">
        <f t="shared" si="141"/>
        <v>0</v>
      </c>
      <c r="BS107" t="b">
        <f t="shared" si="142"/>
        <v>0</v>
      </c>
      <c r="BT107" t="b">
        <f t="shared" si="142"/>
        <v>0</v>
      </c>
      <c r="BU107" t="b">
        <f t="shared" si="142"/>
        <v>0</v>
      </c>
      <c r="BV107" t="b">
        <f t="shared" si="142"/>
        <v>0</v>
      </c>
      <c r="BW107" t="b">
        <f t="shared" si="142"/>
        <v>0</v>
      </c>
      <c r="BX107" t="b">
        <f t="shared" si="142"/>
        <v>0</v>
      </c>
      <c r="BY107" t="b">
        <f t="shared" si="142"/>
        <v>0</v>
      </c>
      <c r="BZ107" t="b">
        <f t="shared" si="142"/>
        <v>0</v>
      </c>
      <c r="CA107" t="b">
        <f t="shared" si="142"/>
        <v>0</v>
      </c>
      <c r="CB107" t="b">
        <f t="shared" si="142"/>
        <v>0</v>
      </c>
      <c r="CC107" t="b">
        <f t="shared" si="143"/>
        <v>0</v>
      </c>
      <c r="CD107" t="b">
        <f t="shared" si="143"/>
        <v>0</v>
      </c>
      <c r="CE107" t="b">
        <f t="shared" si="143"/>
        <v>0</v>
      </c>
      <c r="CF107" t="b">
        <f t="shared" si="143"/>
        <v>0</v>
      </c>
      <c r="CG107" t="b">
        <f t="shared" si="143"/>
        <v>0</v>
      </c>
      <c r="CH107" t="b">
        <f t="shared" si="143"/>
        <v>0</v>
      </c>
      <c r="CI107" t="b">
        <f t="shared" si="143"/>
        <v>0</v>
      </c>
      <c r="CJ107" t="b">
        <f t="shared" si="143"/>
        <v>0</v>
      </c>
      <c r="CK107" t="b">
        <f t="shared" si="143"/>
        <v>0</v>
      </c>
      <c r="CL107" t="b">
        <f t="shared" si="143"/>
        <v>0</v>
      </c>
      <c r="CM107" t="b">
        <f t="shared" si="144"/>
        <v>0</v>
      </c>
      <c r="CN107" t="b">
        <f t="shared" si="144"/>
        <v>0</v>
      </c>
      <c r="CO107" t="b">
        <f t="shared" si="144"/>
        <v>0</v>
      </c>
      <c r="CP107" t="b">
        <f t="shared" si="144"/>
        <v>0</v>
      </c>
      <c r="CQ107" t="b">
        <f t="shared" si="144"/>
        <v>0</v>
      </c>
      <c r="CR107" t="b">
        <f t="shared" si="144"/>
        <v>0</v>
      </c>
      <c r="CS107" t="b">
        <f t="shared" si="144"/>
        <v>0</v>
      </c>
      <c r="CT107" t="b">
        <f t="shared" si="144"/>
        <v>0</v>
      </c>
      <c r="CU107" t="b">
        <f t="shared" si="144"/>
        <v>0</v>
      </c>
      <c r="CV107" t="b">
        <f t="shared" si="144"/>
        <v>0</v>
      </c>
      <c r="CW107" t="b">
        <f t="shared" si="145"/>
        <v>0</v>
      </c>
      <c r="CX107" t="b">
        <f t="shared" si="145"/>
        <v>0</v>
      </c>
      <c r="CY107" t="b">
        <f t="shared" si="145"/>
        <v>0</v>
      </c>
      <c r="CZ107" t="b">
        <f t="shared" si="145"/>
        <v>0</v>
      </c>
      <c r="DA107" t="b">
        <f t="shared" si="145"/>
        <v>0</v>
      </c>
      <c r="DB107" t="b">
        <f t="shared" si="145"/>
        <v>0</v>
      </c>
      <c r="DC107" t="b">
        <f t="shared" si="145"/>
        <v>0</v>
      </c>
      <c r="DD107" t="b">
        <f t="shared" si="145"/>
        <v>0</v>
      </c>
      <c r="DE107" t="b">
        <f t="shared" si="145"/>
        <v>0</v>
      </c>
      <c r="DF107" t="b">
        <f t="shared" si="145"/>
        <v>0</v>
      </c>
      <c r="DG107" t="b">
        <f t="shared" si="146"/>
        <v>0</v>
      </c>
      <c r="DH107" t="b">
        <f t="shared" si="146"/>
        <v>0</v>
      </c>
      <c r="DI107" t="b">
        <f t="shared" si="146"/>
        <v>0</v>
      </c>
      <c r="DJ107" t="b">
        <f t="shared" si="146"/>
        <v>0</v>
      </c>
      <c r="DK107" t="b">
        <f t="shared" si="146"/>
        <v>0</v>
      </c>
      <c r="DL107" t="b">
        <f t="shared" si="146"/>
        <v>0</v>
      </c>
      <c r="DM107" t="b">
        <f t="shared" si="146"/>
        <v>0</v>
      </c>
      <c r="DN107" t="b">
        <f t="shared" si="146"/>
        <v>0</v>
      </c>
      <c r="DO107" t="b">
        <f t="shared" si="146"/>
        <v>0</v>
      </c>
      <c r="DP107" t="b">
        <f t="shared" si="146"/>
        <v>0</v>
      </c>
      <c r="DQ107" t="b">
        <f t="shared" si="147"/>
        <v>0</v>
      </c>
      <c r="DR107" t="b">
        <f t="shared" si="147"/>
        <v>0</v>
      </c>
      <c r="DS107" t="b">
        <f t="shared" si="147"/>
        <v>0</v>
      </c>
      <c r="DT107" t="b">
        <f t="shared" si="147"/>
        <v>0</v>
      </c>
      <c r="DU107" t="b">
        <f t="shared" si="147"/>
        <v>0</v>
      </c>
      <c r="DV107" t="b">
        <f t="shared" si="147"/>
        <v>0</v>
      </c>
      <c r="DW107" t="b">
        <f t="shared" si="147"/>
        <v>0</v>
      </c>
      <c r="DX107" t="b">
        <f t="shared" si="147"/>
        <v>0</v>
      </c>
      <c r="DY107" t="b">
        <f t="shared" si="147"/>
        <v>0</v>
      </c>
      <c r="DZ107" t="b">
        <f t="shared" si="147"/>
        <v>0</v>
      </c>
      <c r="EA107" t="b">
        <f t="shared" si="148"/>
        <v>0</v>
      </c>
      <c r="EB107" t="b">
        <f t="shared" si="148"/>
        <v>0</v>
      </c>
      <c r="EC107" t="b">
        <f t="shared" si="148"/>
        <v>0</v>
      </c>
      <c r="ED107" t="b">
        <f t="shared" si="148"/>
        <v>0</v>
      </c>
      <c r="EE107" t="b">
        <f t="shared" si="148"/>
        <v>0</v>
      </c>
      <c r="EF107" t="b">
        <f t="shared" si="148"/>
        <v>0</v>
      </c>
      <c r="EG107" t="b">
        <f t="shared" si="148"/>
        <v>0</v>
      </c>
      <c r="EH107" t="b">
        <f t="shared" si="148"/>
        <v>0</v>
      </c>
      <c r="EI107" t="b">
        <f t="shared" si="148"/>
        <v>0</v>
      </c>
      <c r="EJ107" t="b">
        <f t="shared" si="148"/>
        <v>0</v>
      </c>
      <c r="EK107" t="b">
        <f t="shared" si="149"/>
        <v>0</v>
      </c>
      <c r="EL107" t="b">
        <f t="shared" si="149"/>
        <v>0</v>
      </c>
      <c r="EM107" t="b">
        <f t="shared" si="149"/>
        <v>0</v>
      </c>
      <c r="EN107" t="b">
        <f t="shared" si="149"/>
        <v>0</v>
      </c>
      <c r="EO107" t="b">
        <f t="shared" si="149"/>
        <v>0</v>
      </c>
      <c r="EP107" t="b">
        <f t="shared" si="149"/>
        <v>0</v>
      </c>
      <c r="EQ107" t="b">
        <f t="shared" si="149"/>
        <v>0</v>
      </c>
      <c r="ER107" t="b">
        <f t="shared" si="149"/>
        <v>0</v>
      </c>
      <c r="ES107" t="b">
        <f t="shared" si="149"/>
        <v>0</v>
      </c>
      <c r="ET107" t="b">
        <f t="shared" si="149"/>
        <v>0</v>
      </c>
      <c r="EU107" t="b">
        <f t="shared" si="149"/>
        <v>0</v>
      </c>
      <c r="EV107" t="b">
        <f t="shared" si="149"/>
        <v>0</v>
      </c>
      <c r="EW107" t="b">
        <f t="shared" si="149"/>
        <v>0</v>
      </c>
    </row>
    <row r="108" spans="1:153" ht="12.75">
      <c r="A108" s="1" t="s">
        <v>115</v>
      </c>
      <c r="B108" s="1">
        <v>2</v>
      </c>
      <c r="C108" s="1">
        <v>1</v>
      </c>
      <c r="D108" s="1">
        <v>1</v>
      </c>
      <c r="E108" s="1">
        <v>0</v>
      </c>
      <c r="F108" s="1">
        <f t="shared" si="88"/>
        <v>1</v>
      </c>
      <c r="G108" s="1">
        <f t="shared" si="89"/>
        <v>1</v>
      </c>
      <c r="H108" s="1">
        <f t="shared" si="90"/>
        <v>2</v>
      </c>
      <c r="I108" s="1">
        <f t="shared" si="91"/>
        <v>0.5</v>
      </c>
      <c r="J108" s="1">
        <f t="shared" si="92"/>
        <v>0.5</v>
      </c>
      <c r="K108" s="5">
        <f t="shared" si="98"/>
        <v>0.01769434369179491</v>
      </c>
      <c r="L108" s="8">
        <f t="shared" si="117"/>
        <v>0.01699385162760215</v>
      </c>
      <c r="M108" s="15"/>
      <c r="O108" s="17"/>
      <c r="P108" s="17"/>
      <c r="Q108" s="17"/>
      <c r="R108" s="15"/>
      <c r="AY108" t="b">
        <f t="shared" si="140"/>
        <v>0</v>
      </c>
      <c r="AZ108" t="b">
        <f t="shared" si="140"/>
        <v>0</v>
      </c>
      <c r="BA108" t="b">
        <f t="shared" si="140"/>
        <v>0</v>
      </c>
      <c r="BB108" t="b">
        <f t="shared" si="140"/>
        <v>1</v>
      </c>
      <c r="BC108" t="b">
        <f t="shared" si="140"/>
        <v>0</v>
      </c>
      <c r="BD108" t="b">
        <f t="shared" si="140"/>
        <v>0</v>
      </c>
      <c r="BE108" t="b">
        <f t="shared" si="140"/>
        <v>0</v>
      </c>
      <c r="BF108" t="b">
        <f t="shared" si="140"/>
        <v>0</v>
      </c>
      <c r="BG108" t="b">
        <f t="shared" si="140"/>
        <v>0</v>
      </c>
      <c r="BH108" t="b">
        <f t="shared" si="140"/>
        <v>0</v>
      </c>
      <c r="BI108" t="b">
        <f t="shared" si="141"/>
        <v>0</v>
      </c>
      <c r="BJ108" t="b">
        <f t="shared" si="141"/>
        <v>0</v>
      </c>
      <c r="BK108" t="b">
        <f t="shared" si="141"/>
        <v>0</v>
      </c>
      <c r="BL108" t="b">
        <f t="shared" si="141"/>
        <v>0</v>
      </c>
      <c r="BM108" t="b">
        <f t="shared" si="141"/>
        <v>0</v>
      </c>
      <c r="BN108" t="b">
        <f t="shared" si="141"/>
        <v>0</v>
      </c>
      <c r="BO108" t="b">
        <f t="shared" si="141"/>
        <v>0</v>
      </c>
      <c r="BP108" t="b">
        <f t="shared" si="141"/>
        <v>0</v>
      </c>
      <c r="BQ108" t="b">
        <f t="shared" si="141"/>
        <v>0</v>
      </c>
      <c r="BR108" t="b">
        <f t="shared" si="141"/>
        <v>0</v>
      </c>
      <c r="BS108" t="b">
        <f t="shared" si="142"/>
        <v>0</v>
      </c>
      <c r="BT108" t="b">
        <f t="shared" si="142"/>
        <v>0</v>
      </c>
      <c r="BU108" t="b">
        <f t="shared" si="142"/>
        <v>0</v>
      </c>
      <c r="BV108" t="b">
        <f t="shared" si="142"/>
        <v>0</v>
      </c>
      <c r="BW108" t="b">
        <f t="shared" si="142"/>
        <v>0</v>
      </c>
      <c r="BX108" t="b">
        <f t="shared" si="142"/>
        <v>0</v>
      </c>
      <c r="BY108" t="b">
        <f t="shared" si="142"/>
        <v>0</v>
      </c>
      <c r="BZ108" t="b">
        <f t="shared" si="142"/>
        <v>0</v>
      </c>
      <c r="CA108" t="b">
        <f t="shared" si="142"/>
        <v>0</v>
      </c>
      <c r="CB108" t="b">
        <f t="shared" si="142"/>
        <v>0</v>
      </c>
      <c r="CC108" t="b">
        <f t="shared" si="143"/>
        <v>0</v>
      </c>
      <c r="CD108" t="b">
        <f t="shared" si="143"/>
        <v>0</v>
      </c>
      <c r="CE108" t="b">
        <f t="shared" si="143"/>
        <v>0</v>
      </c>
      <c r="CF108" t="b">
        <f t="shared" si="143"/>
        <v>0</v>
      </c>
      <c r="CG108" t="b">
        <f t="shared" si="143"/>
        <v>0</v>
      </c>
      <c r="CH108" t="b">
        <f t="shared" si="143"/>
        <v>0</v>
      </c>
      <c r="CI108" t="b">
        <f t="shared" si="143"/>
        <v>0</v>
      </c>
      <c r="CJ108" t="b">
        <f t="shared" si="143"/>
        <v>0</v>
      </c>
      <c r="CK108" t="b">
        <f t="shared" si="143"/>
        <v>0</v>
      </c>
      <c r="CL108" t="b">
        <f t="shared" si="143"/>
        <v>0</v>
      </c>
      <c r="CM108" t="b">
        <f t="shared" si="144"/>
        <v>0</v>
      </c>
      <c r="CN108" t="b">
        <f t="shared" si="144"/>
        <v>0</v>
      </c>
      <c r="CO108" t="b">
        <f t="shared" si="144"/>
        <v>0</v>
      </c>
      <c r="CP108" t="b">
        <f t="shared" si="144"/>
        <v>0</v>
      </c>
      <c r="CQ108" t="b">
        <f t="shared" si="144"/>
        <v>0</v>
      </c>
      <c r="CR108" t="b">
        <f t="shared" si="144"/>
        <v>0</v>
      </c>
      <c r="CS108" t="b">
        <f t="shared" si="144"/>
        <v>0</v>
      </c>
      <c r="CT108" t="b">
        <f t="shared" si="144"/>
        <v>0</v>
      </c>
      <c r="CU108" t="b">
        <f t="shared" si="144"/>
        <v>0</v>
      </c>
      <c r="CV108" t="b">
        <f t="shared" si="144"/>
        <v>0</v>
      </c>
      <c r="CW108" t="b">
        <f t="shared" si="145"/>
        <v>0</v>
      </c>
      <c r="CX108" t="b">
        <f t="shared" si="145"/>
        <v>0</v>
      </c>
      <c r="CY108" t="b">
        <f t="shared" si="145"/>
        <v>0</v>
      </c>
      <c r="CZ108" t="b">
        <f t="shared" si="145"/>
        <v>0</v>
      </c>
      <c r="DA108" t="b">
        <f t="shared" si="145"/>
        <v>0</v>
      </c>
      <c r="DB108" t="b">
        <f t="shared" si="145"/>
        <v>0</v>
      </c>
      <c r="DC108" t="b">
        <f t="shared" si="145"/>
        <v>0</v>
      </c>
      <c r="DD108" t="b">
        <f t="shared" si="145"/>
        <v>0</v>
      </c>
      <c r="DE108" t="b">
        <f t="shared" si="145"/>
        <v>0</v>
      </c>
      <c r="DF108" t="b">
        <f t="shared" si="145"/>
        <v>0</v>
      </c>
      <c r="DG108" t="b">
        <f t="shared" si="146"/>
        <v>0</v>
      </c>
      <c r="DH108" t="b">
        <f t="shared" si="146"/>
        <v>0</v>
      </c>
      <c r="DI108" t="b">
        <f t="shared" si="146"/>
        <v>0</v>
      </c>
      <c r="DJ108" t="b">
        <f t="shared" si="146"/>
        <v>0</v>
      </c>
      <c r="DK108" t="b">
        <f t="shared" si="146"/>
        <v>0</v>
      </c>
      <c r="DL108" t="b">
        <f t="shared" si="146"/>
        <v>0</v>
      </c>
      <c r="DM108" t="b">
        <f t="shared" si="146"/>
        <v>0</v>
      </c>
      <c r="DN108" t="b">
        <f t="shared" si="146"/>
        <v>0</v>
      </c>
      <c r="DO108" t="b">
        <f t="shared" si="146"/>
        <v>0</v>
      </c>
      <c r="DP108" t="b">
        <f t="shared" si="146"/>
        <v>0</v>
      </c>
      <c r="DQ108" t="b">
        <f t="shared" si="147"/>
        <v>0</v>
      </c>
      <c r="DR108" t="b">
        <f t="shared" si="147"/>
        <v>0</v>
      </c>
      <c r="DS108" t="b">
        <f t="shared" si="147"/>
        <v>0</v>
      </c>
      <c r="DT108" t="b">
        <f t="shared" si="147"/>
        <v>0</v>
      </c>
      <c r="DU108" t="b">
        <f t="shared" si="147"/>
        <v>0</v>
      </c>
      <c r="DV108" t="b">
        <f t="shared" si="147"/>
        <v>0</v>
      </c>
      <c r="DW108" t="b">
        <f t="shared" si="147"/>
        <v>0</v>
      </c>
      <c r="DX108" t="b">
        <f t="shared" si="147"/>
        <v>0</v>
      </c>
      <c r="DY108" t="b">
        <f t="shared" si="147"/>
        <v>0</v>
      </c>
      <c r="DZ108" t="b">
        <f t="shared" si="147"/>
        <v>0</v>
      </c>
      <c r="EA108" t="b">
        <f t="shared" si="148"/>
        <v>0</v>
      </c>
      <c r="EB108" t="b">
        <f t="shared" si="148"/>
        <v>0</v>
      </c>
      <c r="EC108" t="b">
        <f t="shared" si="148"/>
        <v>0</v>
      </c>
      <c r="ED108" t="b">
        <f t="shared" si="148"/>
        <v>0</v>
      </c>
      <c r="EE108" t="b">
        <f t="shared" si="148"/>
        <v>0</v>
      </c>
      <c r="EF108" t="b">
        <f t="shared" si="148"/>
        <v>0</v>
      </c>
      <c r="EG108" t="b">
        <f t="shared" si="148"/>
        <v>0</v>
      </c>
      <c r="EH108" t="b">
        <f t="shared" si="148"/>
        <v>0</v>
      </c>
      <c r="EI108" t="b">
        <f t="shared" si="148"/>
        <v>0</v>
      </c>
      <c r="EJ108" t="b">
        <f t="shared" si="148"/>
        <v>0</v>
      </c>
      <c r="EK108" t="b">
        <f t="shared" si="149"/>
        <v>0</v>
      </c>
      <c r="EL108" t="b">
        <f t="shared" si="149"/>
        <v>0</v>
      </c>
      <c r="EM108" t="b">
        <f t="shared" si="149"/>
        <v>0</v>
      </c>
      <c r="EN108" t="b">
        <f t="shared" si="149"/>
        <v>0</v>
      </c>
      <c r="EO108" t="b">
        <f t="shared" si="149"/>
        <v>0</v>
      </c>
      <c r="EP108" t="b">
        <f t="shared" si="149"/>
        <v>0</v>
      </c>
      <c r="EQ108" t="b">
        <f t="shared" si="149"/>
        <v>0</v>
      </c>
      <c r="ER108" t="b">
        <f t="shared" si="149"/>
        <v>0</v>
      </c>
      <c r="ES108" t="b">
        <f t="shared" si="149"/>
        <v>0</v>
      </c>
      <c r="ET108" t="b">
        <f t="shared" si="149"/>
        <v>0</v>
      </c>
      <c r="EU108" t="b">
        <f t="shared" si="149"/>
        <v>0</v>
      </c>
      <c r="EV108" t="b">
        <f t="shared" si="149"/>
        <v>0</v>
      </c>
      <c r="EW108" t="b">
        <f t="shared" si="149"/>
        <v>0</v>
      </c>
    </row>
    <row r="109" spans="1:153" ht="12.75">
      <c r="A109" s="1" t="s">
        <v>84</v>
      </c>
      <c r="B109" s="1">
        <v>3</v>
      </c>
      <c r="C109" s="1">
        <v>0</v>
      </c>
      <c r="D109" s="1">
        <v>2</v>
      </c>
      <c r="E109" s="1">
        <v>0</v>
      </c>
      <c r="F109" s="1">
        <f t="shared" si="88"/>
        <v>3</v>
      </c>
      <c r="G109" s="1">
        <f t="shared" si="89"/>
        <v>2</v>
      </c>
      <c r="H109" s="1">
        <f t="shared" si="90"/>
        <v>5</v>
      </c>
      <c r="I109" s="1">
        <f t="shared" si="91"/>
        <v>0.4</v>
      </c>
      <c r="J109" s="1">
        <f t="shared" si="92"/>
        <v>0.4</v>
      </c>
      <c r="K109" s="5">
        <f t="shared" si="98"/>
        <v>0.00017645328889324605</v>
      </c>
      <c r="L109" s="8">
        <f t="shared" si="117"/>
        <v>0.18466340001872605</v>
      </c>
      <c r="M109" s="15"/>
      <c r="O109" s="17"/>
      <c r="P109" s="17"/>
      <c r="Q109" s="17"/>
      <c r="R109" s="15"/>
      <c r="T109">
        <f>T100+1</f>
        <v>1.9</v>
      </c>
      <c r="U109" s="4">
        <f>U26</f>
        <v>0.40594059405940597</v>
      </c>
      <c r="V109" s="4">
        <f>AC26</f>
        <v>0.09061656550272124</v>
      </c>
      <c r="W109" s="4">
        <f>AD26</f>
        <v>0.09750933337128698</v>
      </c>
      <c r="X109" s="4">
        <f>V109+W109</f>
        <v>0.1881258988740082</v>
      </c>
      <c r="Z109" t="s">
        <v>126</v>
      </c>
      <c r="AY109" t="b">
        <f aca="true" t="shared" si="153" ref="AY109:BH118">AND($H109=AY$66,$G109=AY$67)</f>
        <v>0</v>
      </c>
      <c r="AZ109" t="b">
        <f t="shared" si="153"/>
        <v>0</v>
      </c>
      <c r="BA109" t="b">
        <f t="shared" si="153"/>
        <v>0</v>
      </c>
      <c r="BB109" t="b">
        <f t="shared" si="153"/>
        <v>0</v>
      </c>
      <c r="BC109" t="b">
        <f t="shared" si="153"/>
        <v>0</v>
      </c>
      <c r="BD109" t="b">
        <f t="shared" si="153"/>
        <v>0</v>
      </c>
      <c r="BE109" t="b">
        <f t="shared" si="153"/>
        <v>0</v>
      </c>
      <c r="BF109" t="b">
        <f t="shared" si="153"/>
        <v>0</v>
      </c>
      <c r="BG109" t="b">
        <f t="shared" si="153"/>
        <v>0</v>
      </c>
      <c r="BH109" t="b">
        <f t="shared" si="153"/>
        <v>0</v>
      </c>
      <c r="BI109" t="b">
        <f aca="true" t="shared" si="154" ref="BI109:BR118">AND($H109=BI$66,$G109=BI$67)</f>
        <v>0</v>
      </c>
      <c r="BJ109" t="b">
        <f t="shared" si="154"/>
        <v>0</v>
      </c>
      <c r="BK109" t="b">
        <f t="shared" si="154"/>
        <v>0</v>
      </c>
      <c r="BL109" t="b">
        <f t="shared" si="154"/>
        <v>0</v>
      </c>
      <c r="BM109" t="b">
        <f t="shared" si="154"/>
        <v>0</v>
      </c>
      <c r="BN109" t="b">
        <f t="shared" si="154"/>
        <v>0</v>
      </c>
      <c r="BO109" t="b">
        <f t="shared" si="154"/>
        <v>1</v>
      </c>
      <c r="BP109" t="b">
        <f t="shared" si="154"/>
        <v>0</v>
      </c>
      <c r="BQ109" t="b">
        <f t="shared" si="154"/>
        <v>0</v>
      </c>
      <c r="BR109" t="b">
        <f t="shared" si="154"/>
        <v>0</v>
      </c>
      <c r="BS109" t="b">
        <f aca="true" t="shared" si="155" ref="BS109:CB118">AND($H109=BS$66,$G109=BS$67)</f>
        <v>0</v>
      </c>
      <c r="BT109" t="b">
        <f t="shared" si="155"/>
        <v>0</v>
      </c>
      <c r="BU109" t="b">
        <f t="shared" si="155"/>
        <v>0</v>
      </c>
      <c r="BV109" t="b">
        <f t="shared" si="155"/>
        <v>0</v>
      </c>
      <c r="BW109" t="b">
        <f t="shared" si="155"/>
        <v>0</v>
      </c>
      <c r="BX109" t="b">
        <f t="shared" si="155"/>
        <v>0</v>
      </c>
      <c r="BY109" t="b">
        <f t="shared" si="155"/>
        <v>0</v>
      </c>
      <c r="BZ109" t="b">
        <f t="shared" si="155"/>
        <v>0</v>
      </c>
      <c r="CA109" t="b">
        <f t="shared" si="155"/>
        <v>0</v>
      </c>
      <c r="CB109" t="b">
        <f t="shared" si="155"/>
        <v>0</v>
      </c>
      <c r="CC109" t="b">
        <f aca="true" t="shared" si="156" ref="CC109:CL118">AND($H109=CC$66,$G109=CC$67)</f>
        <v>0</v>
      </c>
      <c r="CD109" t="b">
        <f t="shared" si="156"/>
        <v>0</v>
      </c>
      <c r="CE109" t="b">
        <f t="shared" si="156"/>
        <v>0</v>
      </c>
      <c r="CF109" t="b">
        <f t="shared" si="156"/>
        <v>0</v>
      </c>
      <c r="CG109" t="b">
        <f t="shared" si="156"/>
        <v>0</v>
      </c>
      <c r="CH109" t="b">
        <f t="shared" si="156"/>
        <v>0</v>
      </c>
      <c r="CI109" t="b">
        <f t="shared" si="156"/>
        <v>0</v>
      </c>
      <c r="CJ109" t="b">
        <f t="shared" si="156"/>
        <v>0</v>
      </c>
      <c r="CK109" t="b">
        <f t="shared" si="156"/>
        <v>0</v>
      </c>
      <c r="CL109" t="b">
        <f t="shared" si="156"/>
        <v>0</v>
      </c>
      <c r="CM109" t="b">
        <f aca="true" t="shared" si="157" ref="CM109:CV118">AND($H109=CM$66,$G109=CM$67)</f>
        <v>0</v>
      </c>
      <c r="CN109" t="b">
        <f t="shared" si="157"/>
        <v>0</v>
      </c>
      <c r="CO109" t="b">
        <f t="shared" si="157"/>
        <v>0</v>
      </c>
      <c r="CP109" t="b">
        <f t="shared" si="157"/>
        <v>0</v>
      </c>
      <c r="CQ109" t="b">
        <f t="shared" si="157"/>
        <v>0</v>
      </c>
      <c r="CR109" t="b">
        <f t="shared" si="157"/>
        <v>0</v>
      </c>
      <c r="CS109" t="b">
        <f t="shared" si="157"/>
        <v>0</v>
      </c>
      <c r="CT109" t="b">
        <f t="shared" si="157"/>
        <v>0</v>
      </c>
      <c r="CU109" t="b">
        <f t="shared" si="157"/>
        <v>0</v>
      </c>
      <c r="CV109" t="b">
        <f t="shared" si="157"/>
        <v>0</v>
      </c>
      <c r="CW109" t="b">
        <f aca="true" t="shared" si="158" ref="CW109:DF118">AND($H109=CW$66,$G109=CW$67)</f>
        <v>0</v>
      </c>
      <c r="CX109" t="b">
        <f t="shared" si="158"/>
        <v>0</v>
      </c>
      <c r="CY109" t="b">
        <f t="shared" si="158"/>
        <v>0</v>
      </c>
      <c r="CZ109" t="b">
        <f t="shared" si="158"/>
        <v>0</v>
      </c>
      <c r="DA109" t="b">
        <f t="shared" si="158"/>
        <v>0</v>
      </c>
      <c r="DB109" t="b">
        <f t="shared" si="158"/>
        <v>0</v>
      </c>
      <c r="DC109" t="b">
        <f t="shared" si="158"/>
        <v>0</v>
      </c>
      <c r="DD109" t="b">
        <f t="shared" si="158"/>
        <v>0</v>
      </c>
      <c r="DE109" t="b">
        <f t="shared" si="158"/>
        <v>0</v>
      </c>
      <c r="DF109" t="b">
        <f t="shared" si="158"/>
        <v>0</v>
      </c>
      <c r="DG109" t="b">
        <f aca="true" t="shared" si="159" ref="DG109:DP118">AND($H109=DG$66,$G109=DG$67)</f>
        <v>0</v>
      </c>
      <c r="DH109" t="b">
        <f t="shared" si="159"/>
        <v>0</v>
      </c>
      <c r="DI109" t="b">
        <f t="shared" si="159"/>
        <v>0</v>
      </c>
      <c r="DJ109" t="b">
        <f t="shared" si="159"/>
        <v>0</v>
      </c>
      <c r="DK109" t="b">
        <f t="shared" si="159"/>
        <v>0</v>
      </c>
      <c r="DL109" t="b">
        <f t="shared" si="159"/>
        <v>0</v>
      </c>
      <c r="DM109" t="b">
        <f t="shared" si="159"/>
        <v>0</v>
      </c>
      <c r="DN109" t="b">
        <f t="shared" si="159"/>
        <v>0</v>
      </c>
      <c r="DO109" t="b">
        <f t="shared" si="159"/>
        <v>0</v>
      </c>
      <c r="DP109" t="b">
        <f t="shared" si="159"/>
        <v>0</v>
      </c>
      <c r="DQ109" t="b">
        <f aca="true" t="shared" si="160" ref="DQ109:DZ118">AND($H109=DQ$66,$G109=DQ$67)</f>
        <v>0</v>
      </c>
      <c r="DR109" t="b">
        <f t="shared" si="160"/>
        <v>0</v>
      </c>
      <c r="DS109" t="b">
        <f t="shared" si="160"/>
        <v>0</v>
      </c>
      <c r="DT109" t="b">
        <f t="shared" si="160"/>
        <v>0</v>
      </c>
      <c r="DU109" t="b">
        <f t="shared" si="160"/>
        <v>0</v>
      </c>
      <c r="DV109" t="b">
        <f t="shared" si="160"/>
        <v>0</v>
      </c>
      <c r="DW109" t="b">
        <f t="shared" si="160"/>
        <v>0</v>
      </c>
      <c r="DX109" t="b">
        <f t="shared" si="160"/>
        <v>0</v>
      </c>
      <c r="DY109" t="b">
        <f t="shared" si="160"/>
        <v>0</v>
      </c>
      <c r="DZ109" t="b">
        <f t="shared" si="160"/>
        <v>0</v>
      </c>
      <c r="EA109" t="b">
        <f aca="true" t="shared" si="161" ref="EA109:EJ118">AND($H109=EA$66,$G109=EA$67)</f>
        <v>0</v>
      </c>
      <c r="EB109" t="b">
        <f t="shared" si="161"/>
        <v>0</v>
      </c>
      <c r="EC109" t="b">
        <f t="shared" si="161"/>
        <v>0</v>
      </c>
      <c r="ED109" t="b">
        <f t="shared" si="161"/>
        <v>0</v>
      </c>
      <c r="EE109" t="b">
        <f t="shared" si="161"/>
        <v>0</v>
      </c>
      <c r="EF109" t="b">
        <f t="shared" si="161"/>
        <v>0</v>
      </c>
      <c r="EG109" t="b">
        <f t="shared" si="161"/>
        <v>0</v>
      </c>
      <c r="EH109" t="b">
        <f t="shared" si="161"/>
        <v>0</v>
      </c>
      <c r="EI109" t="b">
        <f t="shared" si="161"/>
        <v>0</v>
      </c>
      <c r="EJ109" t="b">
        <f t="shared" si="161"/>
        <v>0</v>
      </c>
      <c r="EK109" t="b">
        <f aca="true" t="shared" si="162" ref="EK109:EW118">AND($H109=EK$66,$G109=EK$67)</f>
        <v>0</v>
      </c>
      <c r="EL109" t="b">
        <f t="shared" si="162"/>
        <v>0</v>
      </c>
      <c r="EM109" t="b">
        <f t="shared" si="162"/>
        <v>0</v>
      </c>
      <c r="EN109" t="b">
        <f t="shared" si="162"/>
        <v>0</v>
      </c>
      <c r="EO109" t="b">
        <f t="shared" si="162"/>
        <v>0</v>
      </c>
      <c r="EP109" t="b">
        <f t="shared" si="162"/>
        <v>0</v>
      </c>
      <c r="EQ109" t="b">
        <f t="shared" si="162"/>
        <v>0</v>
      </c>
      <c r="ER109" t="b">
        <f t="shared" si="162"/>
        <v>0</v>
      </c>
      <c r="ES109" t="b">
        <f t="shared" si="162"/>
        <v>0</v>
      </c>
      <c r="ET109" t="b">
        <f t="shared" si="162"/>
        <v>0</v>
      </c>
      <c r="EU109" t="b">
        <f t="shared" si="162"/>
        <v>0</v>
      </c>
      <c r="EV109" t="b">
        <f t="shared" si="162"/>
        <v>0</v>
      </c>
      <c r="EW109" t="b">
        <f t="shared" si="162"/>
        <v>0</v>
      </c>
    </row>
    <row r="110" spans="1:153" ht="12.75">
      <c r="A110" s="1" t="s">
        <v>78</v>
      </c>
      <c r="B110" s="1">
        <v>4</v>
      </c>
      <c r="C110" s="1">
        <v>0</v>
      </c>
      <c r="D110" s="1">
        <v>2</v>
      </c>
      <c r="E110" s="1">
        <v>0</v>
      </c>
      <c r="F110" s="1">
        <f t="shared" si="88"/>
        <v>4</v>
      </c>
      <c r="G110" s="1">
        <f t="shared" si="89"/>
        <v>2</v>
      </c>
      <c r="H110" s="1">
        <f t="shared" si="90"/>
        <v>6</v>
      </c>
      <c r="I110" s="1">
        <f t="shared" si="91"/>
        <v>0.3333333333333333</v>
      </c>
      <c r="J110" s="1">
        <f t="shared" si="92"/>
        <v>0.3</v>
      </c>
      <c r="K110" s="5">
        <f t="shared" si="98"/>
        <v>0.03163088586086335</v>
      </c>
      <c r="L110" s="8">
        <f t="shared" si="117"/>
        <v>0.4020057634489146</v>
      </c>
      <c r="M110" s="15"/>
      <c r="O110" s="17"/>
      <c r="P110" s="17"/>
      <c r="Q110" s="17"/>
      <c r="R110" s="15"/>
      <c r="T110">
        <f>T109+0.1</f>
        <v>2</v>
      </c>
      <c r="U110" s="4">
        <f>U34</f>
        <v>0.40594059405940597</v>
      </c>
      <c r="V110" s="4">
        <f aca="true" t="shared" si="163" ref="V110:W113">AC34</f>
        <v>0.11497426376336983</v>
      </c>
      <c r="W110" s="4">
        <f t="shared" si="163"/>
        <v>0.1263022178944908</v>
      </c>
      <c r="X110" s="4">
        <f>V110+W110</f>
        <v>0.24127648165786064</v>
      </c>
      <c r="Y110">
        <f>X110/X109</f>
        <v>1.2825266648663216</v>
      </c>
      <c r="Z110" t="s">
        <v>291</v>
      </c>
      <c r="AY110" t="b">
        <f t="shared" si="153"/>
        <v>0</v>
      </c>
      <c r="AZ110" t="b">
        <f t="shared" si="153"/>
        <v>0</v>
      </c>
      <c r="BA110" t="b">
        <f t="shared" si="153"/>
        <v>0</v>
      </c>
      <c r="BB110" t="b">
        <f t="shared" si="153"/>
        <v>0</v>
      </c>
      <c r="BC110" t="b">
        <f t="shared" si="153"/>
        <v>0</v>
      </c>
      <c r="BD110" t="b">
        <f t="shared" si="153"/>
        <v>0</v>
      </c>
      <c r="BE110" t="b">
        <f t="shared" si="153"/>
        <v>0</v>
      </c>
      <c r="BF110" t="b">
        <f t="shared" si="153"/>
        <v>0</v>
      </c>
      <c r="BG110" t="b">
        <f t="shared" si="153"/>
        <v>0</v>
      </c>
      <c r="BH110" t="b">
        <f t="shared" si="153"/>
        <v>0</v>
      </c>
      <c r="BI110" t="b">
        <f t="shared" si="154"/>
        <v>0</v>
      </c>
      <c r="BJ110" t="b">
        <f t="shared" si="154"/>
        <v>0</v>
      </c>
      <c r="BK110" t="b">
        <f t="shared" si="154"/>
        <v>0</v>
      </c>
      <c r="BL110" t="b">
        <f t="shared" si="154"/>
        <v>0</v>
      </c>
      <c r="BM110" t="b">
        <f t="shared" si="154"/>
        <v>0</v>
      </c>
      <c r="BN110" t="b">
        <f t="shared" si="154"/>
        <v>0</v>
      </c>
      <c r="BO110" t="b">
        <f t="shared" si="154"/>
        <v>0</v>
      </c>
      <c r="BP110" t="b">
        <f t="shared" si="154"/>
        <v>0</v>
      </c>
      <c r="BQ110" t="b">
        <f t="shared" si="154"/>
        <v>0</v>
      </c>
      <c r="BR110" t="b">
        <f t="shared" si="154"/>
        <v>0</v>
      </c>
      <c r="BS110" t="b">
        <f t="shared" si="155"/>
        <v>0</v>
      </c>
      <c r="BT110" t="b">
        <f t="shared" si="155"/>
        <v>0</v>
      </c>
      <c r="BU110" t="b">
        <f t="shared" si="155"/>
        <v>1</v>
      </c>
      <c r="BV110" t="b">
        <f t="shared" si="155"/>
        <v>0</v>
      </c>
      <c r="BW110" t="b">
        <f t="shared" si="155"/>
        <v>0</v>
      </c>
      <c r="BX110" t="b">
        <f t="shared" si="155"/>
        <v>0</v>
      </c>
      <c r="BY110" t="b">
        <f t="shared" si="155"/>
        <v>0</v>
      </c>
      <c r="BZ110" t="b">
        <f t="shared" si="155"/>
        <v>0</v>
      </c>
      <c r="CA110" t="b">
        <f t="shared" si="155"/>
        <v>0</v>
      </c>
      <c r="CB110" t="b">
        <f t="shared" si="155"/>
        <v>0</v>
      </c>
      <c r="CC110" t="b">
        <f t="shared" si="156"/>
        <v>0</v>
      </c>
      <c r="CD110" t="b">
        <f t="shared" si="156"/>
        <v>0</v>
      </c>
      <c r="CE110" t="b">
        <f t="shared" si="156"/>
        <v>0</v>
      </c>
      <c r="CF110" t="b">
        <f t="shared" si="156"/>
        <v>0</v>
      </c>
      <c r="CG110" t="b">
        <f t="shared" si="156"/>
        <v>0</v>
      </c>
      <c r="CH110" t="b">
        <f t="shared" si="156"/>
        <v>0</v>
      </c>
      <c r="CI110" t="b">
        <f t="shared" si="156"/>
        <v>0</v>
      </c>
      <c r="CJ110" t="b">
        <f t="shared" si="156"/>
        <v>0</v>
      </c>
      <c r="CK110" t="b">
        <f t="shared" si="156"/>
        <v>0</v>
      </c>
      <c r="CL110" t="b">
        <f t="shared" si="156"/>
        <v>0</v>
      </c>
      <c r="CM110" t="b">
        <f t="shared" si="157"/>
        <v>0</v>
      </c>
      <c r="CN110" t="b">
        <f t="shared" si="157"/>
        <v>0</v>
      </c>
      <c r="CO110" t="b">
        <f t="shared" si="157"/>
        <v>0</v>
      </c>
      <c r="CP110" t="b">
        <f t="shared" si="157"/>
        <v>0</v>
      </c>
      <c r="CQ110" t="b">
        <f t="shared" si="157"/>
        <v>0</v>
      </c>
      <c r="CR110" t="b">
        <f t="shared" si="157"/>
        <v>0</v>
      </c>
      <c r="CS110" t="b">
        <f t="shared" si="157"/>
        <v>0</v>
      </c>
      <c r="CT110" t="b">
        <f t="shared" si="157"/>
        <v>0</v>
      </c>
      <c r="CU110" t="b">
        <f t="shared" si="157"/>
        <v>0</v>
      </c>
      <c r="CV110" t="b">
        <f t="shared" si="157"/>
        <v>0</v>
      </c>
      <c r="CW110" t="b">
        <f t="shared" si="158"/>
        <v>0</v>
      </c>
      <c r="CX110" t="b">
        <f t="shared" si="158"/>
        <v>0</v>
      </c>
      <c r="CY110" t="b">
        <f t="shared" si="158"/>
        <v>0</v>
      </c>
      <c r="CZ110" t="b">
        <f t="shared" si="158"/>
        <v>0</v>
      </c>
      <c r="DA110" t="b">
        <f t="shared" si="158"/>
        <v>0</v>
      </c>
      <c r="DB110" t="b">
        <f t="shared" si="158"/>
        <v>0</v>
      </c>
      <c r="DC110" t="b">
        <f t="shared" si="158"/>
        <v>0</v>
      </c>
      <c r="DD110" t="b">
        <f t="shared" si="158"/>
        <v>0</v>
      </c>
      <c r="DE110" t="b">
        <f t="shared" si="158"/>
        <v>0</v>
      </c>
      <c r="DF110" t="b">
        <f t="shared" si="158"/>
        <v>0</v>
      </c>
      <c r="DG110" t="b">
        <f t="shared" si="159"/>
        <v>0</v>
      </c>
      <c r="DH110" t="b">
        <f t="shared" si="159"/>
        <v>0</v>
      </c>
      <c r="DI110" t="b">
        <f t="shared" si="159"/>
        <v>0</v>
      </c>
      <c r="DJ110" t="b">
        <f t="shared" si="159"/>
        <v>0</v>
      </c>
      <c r="DK110" t="b">
        <f t="shared" si="159"/>
        <v>0</v>
      </c>
      <c r="DL110" t="b">
        <f t="shared" si="159"/>
        <v>0</v>
      </c>
      <c r="DM110" t="b">
        <f t="shared" si="159"/>
        <v>0</v>
      </c>
      <c r="DN110" t="b">
        <f t="shared" si="159"/>
        <v>0</v>
      </c>
      <c r="DO110" t="b">
        <f t="shared" si="159"/>
        <v>0</v>
      </c>
      <c r="DP110" t="b">
        <f t="shared" si="159"/>
        <v>0</v>
      </c>
      <c r="DQ110" t="b">
        <f t="shared" si="160"/>
        <v>0</v>
      </c>
      <c r="DR110" t="b">
        <f t="shared" si="160"/>
        <v>0</v>
      </c>
      <c r="DS110" t="b">
        <f t="shared" si="160"/>
        <v>0</v>
      </c>
      <c r="DT110" t="b">
        <f t="shared" si="160"/>
        <v>0</v>
      </c>
      <c r="DU110" t="b">
        <f t="shared" si="160"/>
        <v>0</v>
      </c>
      <c r="DV110" t="b">
        <f t="shared" si="160"/>
        <v>0</v>
      </c>
      <c r="DW110" t="b">
        <f t="shared" si="160"/>
        <v>0</v>
      </c>
      <c r="DX110" t="b">
        <f t="shared" si="160"/>
        <v>0</v>
      </c>
      <c r="DY110" t="b">
        <f t="shared" si="160"/>
        <v>0</v>
      </c>
      <c r="DZ110" t="b">
        <f t="shared" si="160"/>
        <v>0</v>
      </c>
      <c r="EA110" t="b">
        <f t="shared" si="161"/>
        <v>0</v>
      </c>
      <c r="EB110" t="b">
        <f t="shared" si="161"/>
        <v>0</v>
      </c>
      <c r="EC110" t="b">
        <f t="shared" si="161"/>
        <v>0</v>
      </c>
      <c r="ED110" t="b">
        <f t="shared" si="161"/>
        <v>0</v>
      </c>
      <c r="EE110" t="b">
        <f t="shared" si="161"/>
        <v>0</v>
      </c>
      <c r="EF110" t="b">
        <f t="shared" si="161"/>
        <v>0</v>
      </c>
      <c r="EG110" t="b">
        <f t="shared" si="161"/>
        <v>0</v>
      </c>
      <c r="EH110" t="b">
        <f t="shared" si="161"/>
        <v>0</v>
      </c>
      <c r="EI110" t="b">
        <f t="shared" si="161"/>
        <v>0</v>
      </c>
      <c r="EJ110" t="b">
        <f t="shared" si="161"/>
        <v>0</v>
      </c>
      <c r="EK110" t="b">
        <f t="shared" si="162"/>
        <v>0</v>
      </c>
      <c r="EL110" t="b">
        <f t="shared" si="162"/>
        <v>0</v>
      </c>
      <c r="EM110" t="b">
        <f t="shared" si="162"/>
        <v>0</v>
      </c>
      <c r="EN110" t="b">
        <f t="shared" si="162"/>
        <v>0</v>
      </c>
      <c r="EO110" t="b">
        <f t="shared" si="162"/>
        <v>0</v>
      </c>
      <c r="EP110" t="b">
        <f t="shared" si="162"/>
        <v>0</v>
      </c>
      <c r="EQ110" t="b">
        <f t="shared" si="162"/>
        <v>0</v>
      </c>
      <c r="ER110" t="b">
        <f t="shared" si="162"/>
        <v>0</v>
      </c>
      <c r="ES110" t="b">
        <f t="shared" si="162"/>
        <v>0</v>
      </c>
      <c r="ET110" t="b">
        <f t="shared" si="162"/>
        <v>0</v>
      </c>
      <c r="EU110" t="b">
        <f t="shared" si="162"/>
        <v>0</v>
      </c>
      <c r="EV110" t="b">
        <f t="shared" si="162"/>
        <v>0</v>
      </c>
      <c r="EW110" t="b">
        <f t="shared" si="162"/>
        <v>0</v>
      </c>
    </row>
    <row r="111" spans="1:153" ht="12.75">
      <c r="A111" s="1" t="s">
        <v>64</v>
      </c>
      <c r="B111" s="1">
        <v>2</v>
      </c>
      <c r="C111" s="1">
        <v>0</v>
      </c>
      <c r="D111" s="1">
        <v>1</v>
      </c>
      <c r="E111" s="1">
        <v>0</v>
      </c>
      <c r="F111" s="1">
        <f t="shared" si="88"/>
        <v>2</v>
      </c>
      <c r="G111" s="1">
        <f t="shared" si="89"/>
        <v>1</v>
      </c>
      <c r="H111" s="1">
        <f t="shared" si="90"/>
        <v>3</v>
      </c>
      <c r="I111" s="1">
        <f t="shared" si="91"/>
        <v>0.3333333333333333</v>
      </c>
      <c r="J111" s="1">
        <f t="shared" si="92"/>
        <v>0.3</v>
      </c>
      <c r="K111" s="5">
        <f t="shared" si="98"/>
        <v>0.015815442930431675</v>
      </c>
      <c r="L111" s="8">
        <f t="shared" si="117"/>
        <v>0.2010028817244573</v>
      </c>
      <c r="M111" s="15"/>
      <c r="O111" s="17"/>
      <c r="P111" s="17"/>
      <c r="Q111" s="17"/>
      <c r="R111" s="15"/>
      <c r="T111" s="34">
        <f>T110+0.1</f>
        <v>2.1</v>
      </c>
      <c r="U111" s="32">
        <f>U35</f>
        <v>0.40594059405940597</v>
      </c>
      <c r="V111" s="32">
        <f t="shared" si="163"/>
        <v>0.11208855099266507</v>
      </c>
      <c r="W111" s="32">
        <f t="shared" si="163"/>
        <v>0.1228284471949026</v>
      </c>
      <c r="X111" s="32">
        <f>V111+W111</f>
        <v>0.23491699818756767</v>
      </c>
      <c r="Y111" s="34">
        <f>X111/X$100</f>
        <v>1.7127539068715967</v>
      </c>
      <c r="Z111" s="34" t="s">
        <v>292</v>
      </c>
      <c r="AY111" t="b">
        <f t="shared" si="153"/>
        <v>0</v>
      </c>
      <c r="AZ111" t="b">
        <f t="shared" si="153"/>
        <v>0</v>
      </c>
      <c r="BA111" t="b">
        <f t="shared" si="153"/>
        <v>0</v>
      </c>
      <c r="BB111" t="b">
        <f t="shared" si="153"/>
        <v>0</v>
      </c>
      <c r="BC111" t="b">
        <f t="shared" si="153"/>
        <v>0</v>
      </c>
      <c r="BD111" t="b">
        <f t="shared" si="153"/>
        <v>0</v>
      </c>
      <c r="BE111" t="b">
        <f t="shared" si="153"/>
        <v>1</v>
      </c>
      <c r="BF111" t="b">
        <f t="shared" si="153"/>
        <v>0</v>
      </c>
      <c r="BG111" t="b">
        <f t="shared" si="153"/>
        <v>0</v>
      </c>
      <c r="BH111" t="b">
        <f t="shared" si="153"/>
        <v>0</v>
      </c>
      <c r="BI111" t="b">
        <f t="shared" si="154"/>
        <v>0</v>
      </c>
      <c r="BJ111" t="b">
        <f t="shared" si="154"/>
        <v>0</v>
      </c>
      <c r="BK111" t="b">
        <f t="shared" si="154"/>
        <v>0</v>
      </c>
      <c r="BL111" t="b">
        <f t="shared" si="154"/>
        <v>0</v>
      </c>
      <c r="BM111" t="b">
        <f t="shared" si="154"/>
        <v>0</v>
      </c>
      <c r="BN111" t="b">
        <f t="shared" si="154"/>
        <v>0</v>
      </c>
      <c r="BO111" t="b">
        <f t="shared" si="154"/>
        <v>0</v>
      </c>
      <c r="BP111" t="b">
        <f t="shared" si="154"/>
        <v>0</v>
      </c>
      <c r="BQ111" t="b">
        <f t="shared" si="154"/>
        <v>0</v>
      </c>
      <c r="BR111" t="b">
        <f t="shared" si="154"/>
        <v>0</v>
      </c>
      <c r="BS111" t="b">
        <f t="shared" si="155"/>
        <v>0</v>
      </c>
      <c r="BT111" t="b">
        <f t="shared" si="155"/>
        <v>0</v>
      </c>
      <c r="BU111" t="b">
        <f t="shared" si="155"/>
        <v>0</v>
      </c>
      <c r="BV111" t="b">
        <f t="shared" si="155"/>
        <v>0</v>
      </c>
      <c r="BW111" t="b">
        <f t="shared" si="155"/>
        <v>0</v>
      </c>
      <c r="BX111" t="b">
        <f t="shared" si="155"/>
        <v>0</v>
      </c>
      <c r="BY111" t="b">
        <f t="shared" si="155"/>
        <v>0</v>
      </c>
      <c r="BZ111" t="b">
        <f t="shared" si="155"/>
        <v>0</v>
      </c>
      <c r="CA111" t="b">
        <f t="shared" si="155"/>
        <v>0</v>
      </c>
      <c r="CB111" t="b">
        <f t="shared" si="155"/>
        <v>0</v>
      </c>
      <c r="CC111" t="b">
        <f t="shared" si="156"/>
        <v>0</v>
      </c>
      <c r="CD111" t="b">
        <f t="shared" si="156"/>
        <v>0</v>
      </c>
      <c r="CE111" t="b">
        <f t="shared" si="156"/>
        <v>0</v>
      </c>
      <c r="CF111" t="b">
        <f t="shared" si="156"/>
        <v>0</v>
      </c>
      <c r="CG111" t="b">
        <f t="shared" si="156"/>
        <v>0</v>
      </c>
      <c r="CH111" t="b">
        <f t="shared" si="156"/>
        <v>0</v>
      </c>
      <c r="CI111" t="b">
        <f t="shared" si="156"/>
        <v>0</v>
      </c>
      <c r="CJ111" t="b">
        <f t="shared" si="156"/>
        <v>0</v>
      </c>
      <c r="CK111" t="b">
        <f t="shared" si="156"/>
        <v>0</v>
      </c>
      <c r="CL111" t="b">
        <f t="shared" si="156"/>
        <v>0</v>
      </c>
      <c r="CM111" t="b">
        <f t="shared" si="157"/>
        <v>0</v>
      </c>
      <c r="CN111" t="b">
        <f t="shared" si="157"/>
        <v>0</v>
      </c>
      <c r="CO111" t="b">
        <f t="shared" si="157"/>
        <v>0</v>
      </c>
      <c r="CP111" t="b">
        <f t="shared" si="157"/>
        <v>0</v>
      </c>
      <c r="CQ111" t="b">
        <f t="shared" si="157"/>
        <v>0</v>
      </c>
      <c r="CR111" t="b">
        <f t="shared" si="157"/>
        <v>0</v>
      </c>
      <c r="CS111" t="b">
        <f t="shared" si="157"/>
        <v>0</v>
      </c>
      <c r="CT111" t="b">
        <f t="shared" si="157"/>
        <v>0</v>
      </c>
      <c r="CU111" t="b">
        <f t="shared" si="157"/>
        <v>0</v>
      </c>
      <c r="CV111" t="b">
        <f t="shared" si="157"/>
        <v>0</v>
      </c>
      <c r="CW111" t="b">
        <f t="shared" si="158"/>
        <v>0</v>
      </c>
      <c r="CX111" t="b">
        <f t="shared" si="158"/>
        <v>0</v>
      </c>
      <c r="CY111" t="b">
        <f t="shared" si="158"/>
        <v>0</v>
      </c>
      <c r="CZ111" t="b">
        <f t="shared" si="158"/>
        <v>0</v>
      </c>
      <c r="DA111" t="b">
        <f t="shared" si="158"/>
        <v>0</v>
      </c>
      <c r="DB111" t="b">
        <f t="shared" si="158"/>
        <v>0</v>
      </c>
      <c r="DC111" t="b">
        <f t="shared" si="158"/>
        <v>0</v>
      </c>
      <c r="DD111" t="b">
        <f t="shared" si="158"/>
        <v>0</v>
      </c>
      <c r="DE111" t="b">
        <f t="shared" si="158"/>
        <v>0</v>
      </c>
      <c r="DF111" t="b">
        <f t="shared" si="158"/>
        <v>0</v>
      </c>
      <c r="DG111" t="b">
        <f t="shared" si="159"/>
        <v>0</v>
      </c>
      <c r="DH111" t="b">
        <f t="shared" si="159"/>
        <v>0</v>
      </c>
      <c r="DI111" t="b">
        <f t="shared" si="159"/>
        <v>0</v>
      </c>
      <c r="DJ111" t="b">
        <f t="shared" si="159"/>
        <v>0</v>
      </c>
      <c r="DK111" t="b">
        <f t="shared" si="159"/>
        <v>0</v>
      </c>
      <c r="DL111" t="b">
        <f t="shared" si="159"/>
        <v>0</v>
      </c>
      <c r="DM111" t="b">
        <f t="shared" si="159"/>
        <v>0</v>
      </c>
      <c r="DN111" t="b">
        <f t="shared" si="159"/>
        <v>0</v>
      </c>
      <c r="DO111" t="b">
        <f t="shared" si="159"/>
        <v>0</v>
      </c>
      <c r="DP111" t="b">
        <f t="shared" si="159"/>
        <v>0</v>
      </c>
      <c r="DQ111" t="b">
        <f t="shared" si="160"/>
        <v>0</v>
      </c>
      <c r="DR111" t="b">
        <f t="shared" si="160"/>
        <v>0</v>
      </c>
      <c r="DS111" t="b">
        <f t="shared" si="160"/>
        <v>0</v>
      </c>
      <c r="DT111" t="b">
        <f t="shared" si="160"/>
        <v>0</v>
      </c>
      <c r="DU111" t="b">
        <f t="shared" si="160"/>
        <v>0</v>
      </c>
      <c r="DV111" t="b">
        <f t="shared" si="160"/>
        <v>0</v>
      </c>
      <c r="DW111" t="b">
        <f t="shared" si="160"/>
        <v>0</v>
      </c>
      <c r="DX111" t="b">
        <f t="shared" si="160"/>
        <v>0</v>
      </c>
      <c r="DY111" t="b">
        <f t="shared" si="160"/>
        <v>0</v>
      </c>
      <c r="DZ111" t="b">
        <f t="shared" si="160"/>
        <v>0</v>
      </c>
      <c r="EA111" t="b">
        <f t="shared" si="161"/>
        <v>0</v>
      </c>
      <c r="EB111" t="b">
        <f t="shared" si="161"/>
        <v>0</v>
      </c>
      <c r="EC111" t="b">
        <f t="shared" si="161"/>
        <v>0</v>
      </c>
      <c r="ED111" t="b">
        <f t="shared" si="161"/>
        <v>0</v>
      </c>
      <c r="EE111" t="b">
        <f t="shared" si="161"/>
        <v>0</v>
      </c>
      <c r="EF111" t="b">
        <f t="shared" si="161"/>
        <v>0</v>
      </c>
      <c r="EG111" t="b">
        <f t="shared" si="161"/>
        <v>0</v>
      </c>
      <c r="EH111" t="b">
        <f t="shared" si="161"/>
        <v>0</v>
      </c>
      <c r="EI111" t="b">
        <f t="shared" si="161"/>
        <v>0</v>
      </c>
      <c r="EJ111" t="b">
        <f t="shared" si="161"/>
        <v>0</v>
      </c>
      <c r="EK111" t="b">
        <f t="shared" si="162"/>
        <v>0</v>
      </c>
      <c r="EL111" t="b">
        <f t="shared" si="162"/>
        <v>0</v>
      </c>
      <c r="EM111" t="b">
        <f t="shared" si="162"/>
        <v>0</v>
      </c>
      <c r="EN111" t="b">
        <f t="shared" si="162"/>
        <v>0</v>
      </c>
      <c r="EO111" t="b">
        <f t="shared" si="162"/>
        <v>0</v>
      </c>
      <c r="EP111" t="b">
        <f t="shared" si="162"/>
        <v>0</v>
      </c>
      <c r="EQ111" t="b">
        <f t="shared" si="162"/>
        <v>0</v>
      </c>
      <c r="ER111" t="b">
        <f t="shared" si="162"/>
        <v>0</v>
      </c>
      <c r="ES111" t="b">
        <f t="shared" si="162"/>
        <v>0</v>
      </c>
      <c r="ET111" t="b">
        <f t="shared" si="162"/>
        <v>0</v>
      </c>
      <c r="EU111" t="b">
        <f t="shared" si="162"/>
        <v>0</v>
      </c>
      <c r="EV111" t="b">
        <f t="shared" si="162"/>
        <v>0</v>
      </c>
      <c r="EW111" t="b">
        <f t="shared" si="162"/>
        <v>0</v>
      </c>
    </row>
    <row r="112" spans="1:153" ht="12.75">
      <c r="A112" s="1" t="s">
        <v>83</v>
      </c>
      <c r="B112" s="1">
        <v>3</v>
      </c>
      <c r="C112" s="1">
        <v>1</v>
      </c>
      <c r="D112" s="1">
        <v>1</v>
      </c>
      <c r="E112" s="1">
        <v>0</v>
      </c>
      <c r="F112" s="1">
        <f t="shared" si="88"/>
        <v>2</v>
      </c>
      <c r="G112" s="1">
        <f t="shared" si="89"/>
        <v>1</v>
      </c>
      <c r="H112" s="1">
        <f t="shared" si="90"/>
        <v>3</v>
      </c>
      <c r="I112" s="1">
        <f t="shared" si="91"/>
        <v>0.3333333333333333</v>
      </c>
      <c r="J112" s="1">
        <f t="shared" si="92"/>
        <v>0.3</v>
      </c>
      <c r="K112" s="5">
        <f t="shared" si="98"/>
        <v>0.015815442930431675</v>
      </c>
      <c r="L112" s="8">
        <f t="shared" si="117"/>
        <v>0.2010028817244573</v>
      </c>
      <c r="M112" s="15"/>
      <c r="O112" s="17"/>
      <c r="P112" s="17"/>
      <c r="Q112" s="17"/>
      <c r="R112" s="15"/>
      <c r="T112">
        <f>T111+0.1</f>
        <v>2.2</v>
      </c>
      <c r="U112" s="4">
        <f>U36</f>
        <v>0.3887762426164394</v>
      </c>
      <c r="V112" s="4">
        <f t="shared" si="163"/>
        <v>0.11171413898504146</v>
      </c>
      <c r="W112" s="4">
        <f t="shared" si="163"/>
        <v>0.12476128743964576</v>
      </c>
      <c r="X112" s="4">
        <f>V112+W112</f>
        <v>0.23647542642468722</v>
      </c>
      <c r="Y112">
        <f>X112/X$100</f>
        <v>1.7241162351505164</v>
      </c>
      <c r="Z112" t="s">
        <v>291</v>
      </c>
      <c r="AY112" t="b">
        <f t="shared" si="153"/>
        <v>0</v>
      </c>
      <c r="AZ112" t="b">
        <f t="shared" si="153"/>
        <v>0</v>
      </c>
      <c r="BA112" t="b">
        <f t="shared" si="153"/>
        <v>0</v>
      </c>
      <c r="BB112" t="b">
        <f t="shared" si="153"/>
        <v>0</v>
      </c>
      <c r="BC112" t="b">
        <f t="shared" si="153"/>
        <v>0</v>
      </c>
      <c r="BD112" t="b">
        <f t="shared" si="153"/>
        <v>0</v>
      </c>
      <c r="BE112" t="b">
        <f t="shared" si="153"/>
        <v>1</v>
      </c>
      <c r="BF112" t="b">
        <f t="shared" si="153"/>
        <v>0</v>
      </c>
      <c r="BG112" t="b">
        <f t="shared" si="153"/>
        <v>0</v>
      </c>
      <c r="BH112" t="b">
        <f t="shared" si="153"/>
        <v>0</v>
      </c>
      <c r="BI112" t="b">
        <f t="shared" si="154"/>
        <v>0</v>
      </c>
      <c r="BJ112" t="b">
        <f t="shared" si="154"/>
        <v>0</v>
      </c>
      <c r="BK112" t="b">
        <f t="shared" si="154"/>
        <v>0</v>
      </c>
      <c r="BL112" t="b">
        <f t="shared" si="154"/>
        <v>0</v>
      </c>
      <c r="BM112" t="b">
        <f t="shared" si="154"/>
        <v>0</v>
      </c>
      <c r="BN112" t="b">
        <f t="shared" si="154"/>
        <v>0</v>
      </c>
      <c r="BO112" t="b">
        <f t="shared" si="154"/>
        <v>0</v>
      </c>
      <c r="BP112" t="b">
        <f t="shared" si="154"/>
        <v>0</v>
      </c>
      <c r="BQ112" t="b">
        <f t="shared" si="154"/>
        <v>0</v>
      </c>
      <c r="BR112" t="b">
        <f t="shared" si="154"/>
        <v>0</v>
      </c>
      <c r="BS112" t="b">
        <f t="shared" si="155"/>
        <v>0</v>
      </c>
      <c r="BT112" t="b">
        <f t="shared" si="155"/>
        <v>0</v>
      </c>
      <c r="BU112" t="b">
        <f t="shared" si="155"/>
        <v>0</v>
      </c>
      <c r="BV112" t="b">
        <f t="shared" si="155"/>
        <v>0</v>
      </c>
      <c r="BW112" t="b">
        <f t="shared" si="155"/>
        <v>0</v>
      </c>
      <c r="BX112" t="b">
        <f t="shared" si="155"/>
        <v>0</v>
      </c>
      <c r="BY112" t="b">
        <f t="shared" si="155"/>
        <v>0</v>
      </c>
      <c r="BZ112" t="b">
        <f t="shared" si="155"/>
        <v>0</v>
      </c>
      <c r="CA112" t="b">
        <f t="shared" si="155"/>
        <v>0</v>
      </c>
      <c r="CB112" t="b">
        <f t="shared" si="155"/>
        <v>0</v>
      </c>
      <c r="CC112" t="b">
        <f t="shared" si="156"/>
        <v>0</v>
      </c>
      <c r="CD112" t="b">
        <f t="shared" si="156"/>
        <v>0</v>
      </c>
      <c r="CE112" t="b">
        <f t="shared" si="156"/>
        <v>0</v>
      </c>
      <c r="CF112" t="b">
        <f t="shared" si="156"/>
        <v>0</v>
      </c>
      <c r="CG112" t="b">
        <f t="shared" si="156"/>
        <v>0</v>
      </c>
      <c r="CH112" t="b">
        <f t="shared" si="156"/>
        <v>0</v>
      </c>
      <c r="CI112" t="b">
        <f t="shared" si="156"/>
        <v>0</v>
      </c>
      <c r="CJ112" t="b">
        <f t="shared" si="156"/>
        <v>0</v>
      </c>
      <c r="CK112" t="b">
        <f t="shared" si="156"/>
        <v>0</v>
      </c>
      <c r="CL112" t="b">
        <f t="shared" si="156"/>
        <v>0</v>
      </c>
      <c r="CM112" t="b">
        <f t="shared" si="157"/>
        <v>0</v>
      </c>
      <c r="CN112" t="b">
        <f t="shared" si="157"/>
        <v>0</v>
      </c>
      <c r="CO112" t="b">
        <f t="shared" si="157"/>
        <v>0</v>
      </c>
      <c r="CP112" t="b">
        <f t="shared" si="157"/>
        <v>0</v>
      </c>
      <c r="CQ112" t="b">
        <f t="shared" si="157"/>
        <v>0</v>
      </c>
      <c r="CR112" t="b">
        <f t="shared" si="157"/>
        <v>0</v>
      </c>
      <c r="CS112" t="b">
        <f t="shared" si="157"/>
        <v>0</v>
      </c>
      <c r="CT112" t="b">
        <f t="shared" si="157"/>
        <v>0</v>
      </c>
      <c r="CU112" t="b">
        <f t="shared" si="157"/>
        <v>0</v>
      </c>
      <c r="CV112" t="b">
        <f t="shared" si="157"/>
        <v>0</v>
      </c>
      <c r="CW112" t="b">
        <f t="shared" si="158"/>
        <v>0</v>
      </c>
      <c r="CX112" t="b">
        <f t="shared" si="158"/>
        <v>0</v>
      </c>
      <c r="CY112" t="b">
        <f t="shared" si="158"/>
        <v>0</v>
      </c>
      <c r="CZ112" t="b">
        <f t="shared" si="158"/>
        <v>0</v>
      </c>
      <c r="DA112" t="b">
        <f t="shared" si="158"/>
        <v>0</v>
      </c>
      <c r="DB112" t="b">
        <f t="shared" si="158"/>
        <v>0</v>
      </c>
      <c r="DC112" t="b">
        <f t="shared" si="158"/>
        <v>0</v>
      </c>
      <c r="DD112" t="b">
        <f t="shared" si="158"/>
        <v>0</v>
      </c>
      <c r="DE112" t="b">
        <f t="shared" si="158"/>
        <v>0</v>
      </c>
      <c r="DF112" t="b">
        <f t="shared" si="158"/>
        <v>0</v>
      </c>
      <c r="DG112" t="b">
        <f t="shared" si="159"/>
        <v>0</v>
      </c>
      <c r="DH112" t="b">
        <f t="shared" si="159"/>
        <v>0</v>
      </c>
      <c r="DI112" t="b">
        <f t="shared" si="159"/>
        <v>0</v>
      </c>
      <c r="DJ112" t="b">
        <f t="shared" si="159"/>
        <v>0</v>
      </c>
      <c r="DK112" t="b">
        <f t="shared" si="159"/>
        <v>0</v>
      </c>
      <c r="DL112" t="b">
        <f t="shared" si="159"/>
        <v>0</v>
      </c>
      <c r="DM112" t="b">
        <f t="shared" si="159"/>
        <v>0</v>
      </c>
      <c r="DN112" t="b">
        <f t="shared" si="159"/>
        <v>0</v>
      </c>
      <c r="DO112" t="b">
        <f t="shared" si="159"/>
        <v>0</v>
      </c>
      <c r="DP112" t="b">
        <f t="shared" si="159"/>
        <v>0</v>
      </c>
      <c r="DQ112" t="b">
        <f t="shared" si="160"/>
        <v>0</v>
      </c>
      <c r="DR112" t="b">
        <f t="shared" si="160"/>
        <v>0</v>
      </c>
      <c r="DS112" t="b">
        <f t="shared" si="160"/>
        <v>0</v>
      </c>
      <c r="DT112" t="b">
        <f t="shared" si="160"/>
        <v>0</v>
      </c>
      <c r="DU112" t="b">
        <f t="shared" si="160"/>
        <v>0</v>
      </c>
      <c r="DV112" t="b">
        <f t="shared" si="160"/>
        <v>0</v>
      </c>
      <c r="DW112" t="b">
        <f t="shared" si="160"/>
        <v>0</v>
      </c>
      <c r="DX112" t="b">
        <f t="shared" si="160"/>
        <v>0</v>
      </c>
      <c r="DY112" t="b">
        <f t="shared" si="160"/>
        <v>0</v>
      </c>
      <c r="DZ112" t="b">
        <f t="shared" si="160"/>
        <v>0</v>
      </c>
      <c r="EA112" t="b">
        <f t="shared" si="161"/>
        <v>0</v>
      </c>
      <c r="EB112" t="b">
        <f t="shared" si="161"/>
        <v>0</v>
      </c>
      <c r="EC112" t="b">
        <f t="shared" si="161"/>
        <v>0</v>
      </c>
      <c r="ED112" t="b">
        <f t="shared" si="161"/>
        <v>0</v>
      </c>
      <c r="EE112" t="b">
        <f t="shared" si="161"/>
        <v>0</v>
      </c>
      <c r="EF112" t="b">
        <f t="shared" si="161"/>
        <v>0</v>
      </c>
      <c r="EG112" t="b">
        <f t="shared" si="161"/>
        <v>0</v>
      </c>
      <c r="EH112" t="b">
        <f t="shared" si="161"/>
        <v>0</v>
      </c>
      <c r="EI112" t="b">
        <f t="shared" si="161"/>
        <v>0</v>
      </c>
      <c r="EJ112" t="b">
        <f t="shared" si="161"/>
        <v>0</v>
      </c>
      <c r="EK112" t="b">
        <f t="shared" si="162"/>
        <v>0</v>
      </c>
      <c r="EL112" t="b">
        <f t="shared" si="162"/>
        <v>0</v>
      </c>
      <c r="EM112" t="b">
        <f t="shared" si="162"/>
        <v>0</v>
      </c>
      <c r="EN112" t="b">
        <f t="shared" si="162"/>
        <v>0</v>
      </c>
      <c r="EO112" t="b">
        <f t="shared" si="162"/>
        <v>0</v>
      </c>
      <c r="EP112" t="b">
        <f t="shared" si="162"/>
        <v>0</v>
      </c>
      <c r="EQ112" t="b">
        <f t="shared" si="162"/>
        <v>0</v>
      </c>
      <c r="ER112" t="b">
        <f t="shared" si="162"/>
        <v>0</v>
      </c>
      <c r="ES112" t="b">
        <f t="shared" si="162"/>
        <v>0</v>
      </c>
      <c r="ET112" t="b">
        <f t="shared" si="162"/>
        <v>0</v>
      </c>
      <c r="EU112" t="b">
        <f t="shared" si="162"/>
        <v>0</v>
      </c>
      <c r="EV112" t="b">
        <f t="shared" si="162"/>
        <v>0</v>
      </c>
      <c r="EW112" t="b">
        <f t="shared" si="162"/>
        <v>0</v>
      </c>
    </row>
    <row r="113" spans="1:153" ht="12.75">
      <c r="A113" s="1" t="s">
        <v>90</v>
      </c>
      <c r="B113" s="1">
        <v>2</v>
      </c>
      <c r="C113" s="1">
        <v>0</v>
      </c>
      <c r="D113" s="1">
        <v>1</v>
      </c>
      <c r="E113" s="1">
        <v>0</v>
      </c>
      <c r="F113" s="1">
        <f t="shared" si="88"/>
        <v>2</v>
      </c>
      <c r="G113" s="1">
        <f t="shared" si="89"/>
        <v>1</v>
      </c>
      <c r="H113" s="1">
        <f t="shared" si="90"/>
        <v>3</v>
      </c>
      <c r="I113" s="1">
        <f t="shared" si="91"/>
        <v>0.3333333333333333</v>
      </c>
      <c r="J113" s="1">
        <f t="shared" si="92"/>
        <v>0.3</v>
      </c>
      <c r="K113" s="5">
        <f t="shared" si="98"/>
        <v>0.015815442930431675</v>
      </c>
      <c r="L113" s="8">
        <f t="shared" si="117"/>
        <v>0.2010028817244573</v>
      </c>
      <c r="M113" s="15"/>
      <c r="O113" s="17"/>
      <c r="P113" s="17"/>
      <c r="Q113" s="17"/>
      <c r="R113" s="15"/>
      <c r="T113" s="34">
        <f>T112+0.1</f>
        <v>2.3000000000000003</v>
      </c>
      <c r="U113" s="32">
        <f>U37</f>
        <v>0.3933981461406629</v>
      </c>
      <c r="V113" s="32">
        <f t="shared" si="163"/>
        <v>0.10961234769737349</v>
      </c>
      <c r="W113" s="32">
        <f t="shared" si="163"/>
        <v>0.12151209378604827</v>
      </c>
      <c r="X113" s="32">
        <f>V113+W113</f>
        <v>0.23112444148342176</v>
      </c>
      <c r="Y113" s="32">
        <f>X113/X$100</f>
        <v>1.6851027945120238</v>
      </c>
      <c r="Z113" s="34" t="s">
        <v>292</v>
      </c>
      <c r="AY113" t="b">
        <f t="shared" si="153"/>
        <v>0</v>
      </c>
      <c r="AZ113" t="b">
        <f t="shared" si="153"/>
        <v>0</v>
      </c>
      <c r="BA113" t="b">
        <f t="shared" si="153"/>
        <v>0</v>
      </c>
      <c r="BB113" t="b">
        <f t="shared" si="153"/>
        <v>0</v>
      </c>
      <c r="BC113" t="b">
        <f t="shared" si="153"/>
        <v>0</v>
      </c>
      <c r="BD113" t="b">
        <f t="shared" si="153"/>
        <v>0</v>
      </c>
      <c r="BE113" t="b">
        <f t="shared" si="153"/>
        <v>1</v>
      </c>
      <c r="BF113" t="b">
        <f t="shared" si="153"/>
        <v>0</v>
      </c>
      <c r="BG113" t="b">
        <f t="shared" si="153"/>
        <v>0</v>
      </c>
      <c r="BH113" t="b">
        <f t="shared" si="153"/>
        <v>0</v>
      </c>
      <c r="BI113" t="b">
        <f t="shared" si="154"/>
        <v>0</v>
      </c>
      <c r="BJ113" t="b">
        <f t="shared" si="154"/>
        <v>0</v>
      </c>
      <c r="BK113" t="b">
        <f t="shared" si="154"/>
        <v>0</v>
      </c>
      <c r="BL113" t="b">
        <f t="shared" si="154"/>
        <v>0</v>
      </c>
      <c r="BM113" t="b">
        <f t="shared" si="154"/>
        <v>0</v>
      </c>
      <c r="BN113" t="b">
        <f t="shared" si="154"/>
        <v>0</v>
      </c>
      <c r="BO113" t="b">
        <f t="shared" si="154"/>
        <v>0</v>
      </c>
      <c r="BP113" t="b">
        <f t="shared" si="154"/>
        <v>0</v>
      </c>
      <c r="BQ113" t="b">
        <f t="shared" si="154"/>
        <v>0</v>
      </c>
      <c r="BR113" t="b">
        <f t="shared" si="154"/>
        <v>0</v>
      </c>
      <c r="BS113" t="b">
        <f t="shared" si="155"/>
        <v>0</v>
      </c>
      <c r="BT113" t="b">
        <f t="shared" si="155"/>
        <v>0</v>
      </c>
      <c r="BU113" t="b">
        <f t="shared" si="155"/>
        <v>0</v>
      </c>
      <c r="BV113" t="b">
        <f t="shared" si="155"/>
        <v>0</v>
      </c>
      <c r="BW113" t="b">
        <f t="shared" si="155"/>
        <v>0</v>
      </c>
      <c r="BX113" t="b">
        <f t="shared" si="155"/>
        <v>0</v>
      </c>
      <c r="BY113" t="b">
        <f t="shared" si="155"/>
        <v>0</v>
      </c>
      <c r="BZ113" t="b">
        <f t="shared" si="155"/>
        <v>0</v>
      </c>
      <c r="CA113" t="b">
        <f t="shared" si="155"/>
        <v>0</v>
      </c>
      <c r="CB113" t="b">
        <f t="shared" si="155"/>
        <v>0</v>
      </c>
      <c r="CC113" t="b">
        <f t="shared" si="156"/>
        <v>0</v>
      </c>
      <c r="CD113" t="b">
        <f t="shared" si="156"/>
        <v>0</v>
      </c>
      <c r="CE113" t="b">
        <f t="shared" si="156"/>
        <v>0</v>
      </c>
      <c r="CF113" t="b">
        <f t="shared" si="156"/>
        <v>0</v>
      </c>
      <c r="CG113" t="b">
        <f t="shared" si="156"/>
        <v>0</v>
      </c>
      <c r="CH113" t="b">
        <f t="shared" si="156"/>
        <v>0</v>
      </c>
      <c r="CI113" t="b">
        <f t="shared" si="156"/>
        <v>0</v>
      </c>
      <c r="CJ113" t="b">
        <f t="shared" si="156"/>
        <v>0</v>
      </c>
      <c r="CK113" t="b">
        <f t="shared" si="156"/>
        <v>0</v>
      </c>
      <c r="CL113" t="b">
        <f t="shared" si="156"/>
        <v>0</v>
      </c>
      <c r="CM113" t="b">
        <f t="shared" si="157"/>
        <v>0</v>
      </c>
      <c r="CN113" t="b">
        <f t="shared" si="157"/>
        <v>0</v>
      </c>
      <c r="CO113" t="b">
        <f t="shared" si="157"/>
        <v>0</v>
      </c>
      <c r="CP113" t="b">
        <f t="shared" si="157"/>
        <v>0</v>
      </c>
      <c r="CQ113" t="b">
        <f t="shared" si="157"/>
        <v>0</v>
      </c>
      <c r="CR113" t="b">
        <f t="shared" si="157"/>
        <v>0</v>
      </c>
      <c r="CS113" t="b">
        <f t="shared" si="157"/>
        <v>0</v>
      </c>
      <c r="CT113" t="b">
        <f t="shared" si="157"/>
        <v>0</v>
      </c>
      <c r="CU113" t="b">
        <f t="shared" si="157"/>
        <v>0</v>
      </c>
      <c r="CV113" t="b">
        <f t="shared" si="157"/>
        <v>0</v>
      </c>
      <c r="CW113" t="b">
        <f t="shared" si="158"/>
        <v>0</v>
      </c>
      <c r="CX113" t="b">
        <f t="shared" si="158"/>
        <v>0</v>
      </c>
      <c r="CY113" t="b">
        <f t="shared" si="158"/>
        <v>0</v>
      </c>
      <c r="CZ113" t="b">
        <f t="shared" si="158"/>
        <v>0</v>
      </c>
      <c r="DA113" t="b">
        <f t="shared" si="158"/>
        <v>0</v>
      </c>
      <c r="DB113" t="b">
        <f t="shared" si="158"/>
        <v>0</v>
      </c>
      <c r="DC113" t="b">
        <f t="shared" si="158"/>
        <v>0</v>
      </c>
      <c r="DD113" t="b">
        <f t="shared" si="158"/>
        <v>0</v>
      </c>
      <c r="DE113" t="b">
        <f t="shared" si="158"/>
        <v>0</v>
      </c>
      <c r="DF113" t="b">
        <f t="shared" si="158"/>
        <v>0</v>
      </c>
      <c r="DG113" t="b">
        <f t="shared" si="159"/>
        <v>0</v>
      </c>
      <c r="DH113" t="b">
        <f t="shared" si="159"/>
        <v>0</v>
      </c>
      <c r="DI113" t="b">
        <f t="shared" si="159"/>
        <v>0</v>
      </c>
      <c r="DJ113" t="b">
        <f t="shared" si="159"/>
        <v>0</v>
      </c>
      <c r="DK113" t="b">
        <f t="shared" si="159"/>
        <v>0</v>
      </c>
      <c r="DL113" t="b">
        <f t="shared" si="159"/>
        <v>0</v>
      </c>
      <c r="DM113" t="b">
        <f t="shared" si="159"/>
        <v>0</v>
      </c>
      <c r="DN113" t="b">
        <f t="shared" si="159"/>
        <v>0</v>
      </c>
      <c r="DO113" t="b">
        <f t="shared" si="159"/>
        <v>0</v>
      </c>
      <c r="DP113" t="b">
        <f t="shared" si="159"/>
        <v>0</v>
      </c>
      <c r="DQ113" t="b">
        <f t="shared" si="160"/>
        <v>0</v>
      </c>
      <c r="DR113" t="b">
        <f t="shared" si="160"/>
        <v>0</v>
      </c>
      <c r="DS113" t="b">
        <f t="shared" si="160"/>
        <v>0</v>
      </c>
      <c r="DT113" t="b">
        <f t="shared" si="160"/>
        <v>0</v>
      </c>
      <c r="DU113" t="b">
        <f t="shared" si="160"/>
        <v>0</v>
      </c>
      <c r="DV113" t="b">
        <f t="shared" si="160"/>
        <v>0</v>
      </c>
      <c r="DW113" t="b">
        <f t="shared" si="160"/>
        <v>0</v>
      </c>
      <c r="DX113" t="b">
        <f t="shared" si="160"/>
        <v>0</v>
      </c>
      <c r="DY113" t="b">
        <f t="shared" si="160"/>
        <v>0</v>
      </c>
      <c r="DZ113" t="b">
        <f t="shared" si="160"/>
        <v>0</v>
      </c>
      <c r="EA113" t="b">
        <f t="shared" si="161"/>
        <v>0</v>
      </c>
      <c r="EB113" t="b">
        <f t="shared" si="161"/>
        <v>0</v>
      </c>
      <c r="EC113" t="b">
        <f t="shared" si="161"/>
        <v>0</v>
      </c>
      <c r="ED113" t="b">
        <f t="shared" si="161"/>
        <v>0</v>
      </c>
      <c r="EE113" t="b">
        <f t="shared" si="161"/>
        <v>0</v>
      </c>
      <c r="EF113" t="b">
        <f t="shared" si="161"/>
        <v>0</v>
      </c>
      <c r="EG113" t="b">
        <f t="shared" si="161"/>
        <v>0</v>
      </c>
      <c r="EH113" t="b">
        <f t="shared" si="161"/>
        <v>0</v>
      </c>
      <c r="EI113" t="b">
        <f t="shared" si="161"/>
        <v>0</v>
      </c>
      <c r="EJ113" t="b">
        <f t="shared" si="161"/>
        <v>0</v>
      </c>
      <c r="EK113" t="b">
        <f t="shared" si="162"/>
        <v>0</v>
      </c>
      <c r="EL113" t="b">
        <f t="shared" si="162"/>
        <v>0</v>
      </c>
      <c r="EM113" t="b">
        <f t="shared" si="162"/>
        <v>0</v>
      </c>
      <c r="EN113" t="b">
        <f t="shared" si="162"/>
        <v>0</v>
      </c>
      <c r="EO113" t="b">
        <f t="shared" si="162"/>
        <v>0</v>
      </c>
      <c r="EP113" t="b">
        <f t="shared" si="162"/>
        <v>0</v>
      </c>
      <c r="EQ113" t="b">
        <f t="shared" si="162"/>
        <v>0</v>
      </c>
      <c r="ER113" t="b">
        <f t="shared" si="162"/>
        <v>0</v>
      </c>
      <c r="ES113" t="b">
        <f t="shared" si="162"/>
        <v>0</v>
      </c>
      <c r="ET113" t="b">
        <f t="shared" si="162"/>
        <v>0</v>
      </c>
      <c r="EU113" t="b">
        <f t="shared" si="162"/>
        <v>0</v>
      </c>
      <c r="EV113" t="b">
        <f t="shared" si="162"/>
        <v>0</v>
      </c>
      <c r="EW113" t="b">
        <f t="shared" si="162"/>
        <v>0</v>
      </c>
    </row>
    <row r="114" spans="1:153" ht="12.75">
      <c r="A114" s="1" t="s">
        <v>91</v>
      </c>
      <c r="B114" s="1">
        <v>2</v>
      </c>
      <c r="C114" s="1">
        <v>0</v>
      </c>
      <c r="D114" s="1">
        <v>1</v>
      </c>
      <c r="E114" s="1">
        <v>0</v>
      </c>
      <c r="F114" s="1">
        <f t="shared" si="88"/>
        <v>2</v>
      </c>
      <c r="G114" s="1">
        <f t="shared" si="89"/>
        <v>1</v>
      </c>
      <c r="H114" s="1">
        <f t="shared" si="90"/>
        <v>3</v>
      </c>
      <c r="I114" s="1">
        <f t="shared" si="91"/>
        <v>0.3333333333333333</v>
      </c>
      <c r="J114" s="1">
        <f t="shared" si="92"/>
        <v>0.3</v>
      </c>
      <c r="K114" s="5">
        <f t="shared" si="98"/>
        <v>0.015815442930431675</v>
      </c>
      <c r="L114" s="8">
        <f t="shared" si="117"/>
        <v>0.2010028817244573</v>
      </c>
      <c r="M114" s="15"/>
      <c r="O114" s="17"/>
      <c r="P114" s="17"/>
      <c r="Q114" s="17"/>
      <c r="R114" s="15"/>
      <c r="U114" s="4"/>
      <c r="V114" s="4">
        <f>AC42</f>
        <v>0.11611114389827959</v>
      </c>
      <c r="W114" s="4">
        <f>AD43</f>
        <v>0.12967254926442462</v>
      </c>
      <c r="X114" s="4"/>
      <c r="Y114" s="4"/>
      <c r="Z114" t="s">
        <v>291</v>
      </c>
      <c r="AY114" t="b">
        <f t="shared" si="153"/>
        <v>0</v>
      </c>
      <c r="AZ114" t="b">
        <f t="shared" si="153"/>
        <v>0</v>
      </c>
      <c r="BA114" t="b">
        <f t="shared" si="153"/>
        <v>0</v>
      </c>
      <c r="BB114" t="b">
        <f t="shared" si="153"/>
        <v>0</v>
      </c>
      <c r="BC114" t="b">
        <f t="shared" si="153"/>
        <v>0</v>
      </c>
      <c r="BD114" t="b">
        <f t="shared" si="153"/>
        <v>0</v>
      </c>
      <c r="BE114" t="b">
        <f t="shared" si="153"/>
        <v>1</v>
      </c>
      <c r="BF114" t="b">
        <f t="shared" si="153"/>
        <v>0</v>
      </c>
      <c r="BG114" t="b">
        <f t="shared" si="153"/>
        <v>0</v>
      </c>
      <c r="BH114" t="b">
        <f t="shared" si="153"/>
        <v>0</v>
      </c>
      <c r="BI114" t="b">
        <f t="shared" si="154"/>
        <v>0</v>
      </c>
      <c r="BJ114" t="b">
        <f t="shared" si="154"/>
        <v>0</v>
      </c>
      <c r="BK114" t="b">
        <f t="shared" si="154"/>
        <v>0</v>
      </c>
      <c r="BL114" t="b">
        <f t="shared" si="154"/>
        <v>0</v>
      </c>
      <c r="BM114" t="b">
        <f t="shared" si="154"/>
        <v>0</v>
      </c>
      <c r="BN114" t="b">
        <f t="shared" si="154"/>
        <v>0</v>
      </c>
      <c r="BO114" t="b">
        <f t="shared" si="154"/>
        <v>0</v>
      </c>
      <c r="BP114" t="b">
        <f t="shared" si="154"/>
        <v>0</v>
      </c>
      <c r="BQ114" t="b">
        <f t="shared" si="154"/>
        <v>0</v>
      </c>
      <c r="BR114" t="b">
        <f t="shared" si="154"/>
        <v>0</v>
      </c>
      <c r="BS114" t="b">
        <f t="shared" si="155"/>
        <v>0</v>
      </c>
      <c r="BT114" t="b">
        <f t="shared" si="155"/>
        <v>0</v>
      </c>
      <c r="BU114" t="b">
        <f t="shared" si="155"/>
        <v>0</v>
      </c>
      <c r="BV114" t="b">
        <f t="shared" si="155"/>
        <v>0</v>
      </c>
      <c r="BW114" t="b">
        <f t="shared" si="155"/>
        <v>0</v>
      </c>
      <c r="BX114" t="b">
        <f t="shared" si="155"/>
        <v>0</v>
      </c>
      <c r="BY114" t="b">
        <f t="shared" si="155"/>
        <v>0</v>
      </c>
      <c r="BZ114" t="b">
        <f t="shared" si="155"/>
        <v>0</v>
      </c>
      <c r="CA114" t="b">
        <f t="shared" si="155"/>
        <v>0</v>
      </c>
      <c r="CB114" t="b">
        <f t="shared" si="155"/>
        <v>0</v>
      </c>
      <c r="CC114" t="b">
        <f t="shared" si="156"/>
        <v>0</v>
      </c>
      <c r="CD114" t="b">
        <f t="shared" si="156"/>
        <v>0</v>
      </c>
      <c r="CE114" t="b">
        <f t="shared" si="156"/>
        <v>0</v>
      </c>
      <c r="CF114" t="b">
        <f t="shared" si="156"/>
        <v>0</v>
      </c>
      <c r="CG114" t="b">
        <f t="shared" si="156"/>
        <v>0</v>
      </c>
      <c r="CH114" t="b">
        <f t="shared" si="156"/>
        <v>0</v>
      </c>
      <c r="CI114" t="b">
        <f t="shared" si="156"/>
        <v>0</v>
      </c>
      <c r="CJ114" t="b">
        <f t="shared" si="156"/>
        <v>0</v>
      </c>
      <c r="CK114" t="b">
        <f t="shared" si="156"/>
        <v>0</v>
      </c>
      <c r="CL114" t="b">
        <f t="shared" si="156"/>
        <v>0</v>
      </c>
      <c r="CM114" t="b">
        <f t="shared" si="157"/>
        <v>0</v>
      </c>
      <c r="CN114" t="b">
        <f t="shared" si="157"/>
        <v>0</v>
      </c>
      <c r="CO114" t="b">
        <f t="shared" si="157"/>
        <v>0</v>
      </c>
      <c r="CP114" t="b">
        <f t="shared" si="157"/>
        <v>0</v>
      </c>
      <c r="CQ114" t="b">
        <f t="shared" si="157"/>
        <v>0</v>
      </c>
      <c r="CR114" t="b">
        <f t="shared" si="157"/>
        <v>0</v>
      </c>
      <c r="CS114" t="b">
        <f t="shared" si="157"/>
        <v>0</v>
      </c>
      <c r="CT114" t="b">
        <f t="shared" si="157"/>
        <v>0</v>
      </c>
      <c r="CU114" t="b">
        <f t="shared" si="157"/>
        <v>0</v>
      </c>
      <c r="CV114" t="b">
        <f t="shared" si="157"/>
        <v>0</v>
      </c>
      <c r="CW114" t="b">
        <f t="shared" si="158"/>
        <v>0</v>
      </c>
      <c r="CX114" t="b">
        <f t="shared" si="158"/>
        <v>0</v>
      </c>
      <c r="CY114" t="b">
        <f t="shared" si="158"/>
        <v>0</v>
      </c>
      <c r="CZ114" t="b">
        <f t="shared" si="158"/>
        <v>0</v>
      </c>
      <c r="DA114" t="b">
        <f t="shared" si="158"/>
        <v>0</v>
      </c>
      <c r="DB114" t="b">
        <f t="shared" si="158"/>
        <v>0</v>
      </c>
      <c r="DC114" t="b">
        <f t="shared" si="158"/>
        <v>0</v>
      </c>
      <c r="DD114" t="b">
        <f t="shared" si="158"/>
        <v>0</v>
      </c>
      <c r="DE114" t="b">
        <f t="shared" si="158"/>
        <v>0</v>
      </c>
      <c r="DF114" t="b">
        <f t="shared" si="158"/>
        <v>0</v>
      </c>
      <c r="DG114" t="b">
        <f t="shared" si="159"/>
        <v>0</v>
      </c>
      <c r="DH114" t="b">
        <f t="shared" si="159"/>
        <v>0</v>
      </c>
      <c r="DI114" t="b">
        <f t="shared" si="159"/>
        <v>0</v>
      </c>
      <c r="DJ114" t="b">
        <f t="shared" si="159"/>
        <v>0</v>
      </c>
      <c r="DK114" t="b">
        <f t="shared" si="159"/>
        <v>0</v>
      </c>
      <c r="DL114" t="b">
        <f t="shared" si="159"/>
        <v>0</v>
      </c>
      <c r="DM114" t="b">
        <f t="shared" si="159"/>
        <v>0</v>
      </c>
      <c r="DN114" t="b">
        <f t="shared" si="159"/>
        <v>0</v>
      </c>
      <c r="DO114" t="b">
        <f t="shared" si="159"/>
        <v>0</v>
      </c>
      <c r="DP114" t="b">
        <f t="shared" si="159"/>
        <v>0</v>
      </c>
      <c r="DQ114" t="b">
        <f t="shared" si="160"/>
        <v>0</v>
      </c>
      <c r="DR114" t="b">
        <f t="shared" si="160"/>
        <v>0</v>
      </c>
      <c r="DS114" t="b">
        <f t="shared" si="160"/>
        <v>0</v>
      </c>
      <c r="DT114" t="b">
        <f t="shared" si="160"/>
        <v>0</v>
      </c>
      <c r="DU114" t="b">
        <f t="shared" si="160"/>
        <v>0</v>
      </c>
      <c r="DV114" t="b">
        <f t="shared" si="160"/>
        <v>0</v>
      </c>
      <c r="DW114" t="b">
        <f t="shared" si="160"/>
        <v>0</v>
      </c>
      <c r="DX114" t="b">
        <f t="shared" si="160"/>
        <v>0</v>
      </c>
      <c r="DY114" t="b">
        <f t="shared" si="160"/>
        <v>0</v>
      </c>
      <c r="DZ114" t="b">
        <f t="shared" si="160"/>
        <v>0</v>
      </c>
      <c r="EA114" t="b">
        <f t="shared" si="161"/>
        <v>0</v>
      </c>
      <c r="EB114" t="b">
        <f t="shared" si="161"/>
        <v>0</v>
      </c>
      <c r="EC114" t="b">
        <f t="shared" si="161"/>
        <v>0</v>
      </c>
      <c r="ED114" t="b">
        <f t="shared" si="161"/>
        <v>0</v>
      </c>
      <c r="EE114" t="b">
        <f t="shared" si="161"/>
        <v>0</v>
      </c>
      <c r="EF114" t="b">
        <f t="shared" si="161"/>
        <v>0</v>
      </c>
      <c r="EG114" t="b">
        <f t="shared" si="161"/>
        <v>0</v>
      </c>
      <c r="EH114" t="b">
        <f t="shared" si="161"/>
        <v>0</v>
      </c>
      <c r="EI114" t="b">
        <f t="shared" si="161"/>
        <v>0</v>
      </c>
      <c r="EJ114" t="b">
        <f t="shared" si="161"/>
        <v>0</v>
      </c>
      <c r="EK114" t="b">
        <f t="shared" si="162"/>
        <v>0</v>
      </c>
      <c r="EL114" t="b">
        <f t="shared" si="162"/>
        <v>0</v>
      </c>
      <c r="EM114" t="b">
        <f t="shared" si="162"/>
        <v>0</v>
      </c>
      <c r="EN114" t="b">
        <f t="shared" si="162"/>
        <v>0</v>
      </c>
      <c r="EO114" t="b">
        <f t="shared" si="162"/>
        <v>0</v>
      </c>
      <c r="EP114" t="b">
        <f t="shared" si="162"/>
        <v>0</v>
      </c>
      <c r="EQ114" t="b">
        <f t="shared" si="162"/>
        <v>0</v>
      </c>
      <c r="ER114" t="b">
        <f t="shared" si="162"/>
        <v>0</v>
      </c>
      <c r="ES114" t="b">
        <f t="shared" si="162"/>
        <v>0</v>
      </c>
      <c r="ET114" t="b">
        <f t="shared" si="162"/>
        <v>0</v>
      </c>
      <c r="EU114" t="b">
        <f t="shared" si="162"/>
        <v>0</v>
      </c>
      <c r="EV114" t="b">
        <f t="shared" si="162"/>
        <v>0</v>
      </c>
      <c r="EW114" t="b">
        <f t="shared" si="162"/>
        <v>0</v>
      </c>
    </row>
    <row r="115" spans="1:153" ht="12.75">
      <c r="A115" s="1" t="s">
        <v>112</v>
      </c>
      <c r="B115" s="1">
        <v>2</v>
      </c>
      <c r="C115" s="1">
        <v>0</v>
      </c>
      <c r="D115" s="1">
        <v>1</v>
      </c>
      <c r="E115" s="1">
        <v>0</v>
      </c>
      <c r="F115" s="1">
        <f t="shared" si="88"/>
        <v>2</v>
      </c>
      <c r="G115" s="1">
        <f t="shared" si="89"/>
        <v>1</v>
      </c>
      <c r="H115" s="1">
        <f t="shared" si="90"/>
        <v>3</v>
      </c>
      <c r="I115" s="1">
        <f t="shared" si="91"/>
        <v>0.3333333333333333</v>
      </c>
      <c r="J115" s="1">
        <f t="shared" si="92"/>
        <v>0.3</v>
      </c>
      <c r="K115" s="5">
        <f t="shared" si="98"/>
        <v>0.015815442930431675</v>
      </c>
      <c r="L115" s="8">
        <f t="shared" si="117"/>
        <v>0.2010028817244573</v>
      </c>
      <c r="M115" s="15"/>
      <c r="O115" s="17"/>
      <c r="P115" s="17"/>
      <c r="Q115" s="17"/>
      <c r="R115" s="15"/>
      <c r="T115" s="34"/>
      <c r="U115" s="32"/>
      <c r="V115" s="32">
        <f>AC45</f>
        <v>0.11404002835628024</v>
      </c>
      <c r="W115" s="32">
        <f>AD46</f>
        <v>0.12642111223316382</v>
      </c>
      <c r="X115" s="32"/>
      <c r="Y115" s="32"/>
      <c r="Z115" s="34" t="s">
        <v>292</v>
      </c>
      <c r="AY115" t="b">
        <f t="shared" si="153"/>
        <v>0</v>
      </c>
      <c r="AZ115" t="b">
        <f t="shared" si="153"/>
        <v>0</v>
      </c>
      <c r="BA115" t="b">
        <f t="shared" si="153"/>
        <v>0</v>
      </c>
      <c r="BB115" t="b">
        <f t="shared" si="153"/>
        <v>0</v>
      </c>
      <c r="BC115" t="b">
        <f t="shared" si="153"/>
        <v>0</v>
      </c>
      <c r="BD115" t="b">
        <f t="shared" si="153"/>
        <v>0</v>
      </c>
      <c r="BE115" t="b">
        <f t="shared" si="153"/>
        <v>1</v>
      </c>
      <c r="BF115" t="b">
        <f t="shared" si="153"/>
        <v>0</v>
      </c>
      <c r="BG115" t="b">
        <f t="shared" si="153"/>
        <v>0</v>
      </c>
      <c r="BH115" t="b">
        <f t="shared" si="153"/>
        <v>0</v>
      </c>
      <c r="BI115" t="b">
        <f t="shared" si="154"/>
        <v>0</v>
      </c>
      <c r="BJ115" t="b">
        <f t="shared" si="154"/>
        <v>0</v>
      </c>
      <c r="BK115" t="b">
        <f t="shared" si="154"/>
        <v>0</v>
      </c>
      <c r="BL115" t="b">
        <f t="shared" si="154"/>
        <v>0</v>
      </c>
      <c r="BM115" t="b">
        <f t="shared" si="154"/>
        <v>0</v>
      </c>
      <c r="BN115" t="b">
        <f t="shared" si="154"/>
        <v>0</v>
      </c>
      <c r="BO115" t="b">
        <f t="shared" si="154"/>
        <v>0</v>
      </c>
      <c r="BP115" t="b">
        <f t="shared" si="154"/>
        <v>0</v>
      </c>
      <c r="BQ115" t="b">
        <f t="shared" si="154"/>
        <v>0</v>
      </c>
      <c r="BR115" t="b">
        <f t="shared" si="154"/>
        <v>0</v>
      </c>
      <c r="BS115" t="b">
        <f t="shared" si="155"/>
        <v>0</v>
      </c>
      <c r="BT115" t="b">
        <f t="shared" si="155"/>
        <v>0</v>
      </c>
      <c r="BU115" t="b">
        <f t="shared" si="155"/>
        <v>0</v>
      </c>
      <c r="BV115" t="b">
        <f t="shared" si="155"/>
        <v>0</v>
      </c>
      <c r="BW115" t="b">
        <f t="shared" si="155"/>
        <v>0</v>
      </c>
      <c r="BX115" t="b">
        <f t="shared" si="155"/>
        <v>0</v>
      </c>
      <c r="BY115" t="b">
        <f t="shared" si="155"/>
        <v>0</v>
      </c>
      <c r="BZ115" t="b">
        <f t="shared" si="155"/>
        <v>0</v>
      </c>
      <c r="CA115" t="b">
        <f t="shared" si="155"/>
        <v>0</v>
      </c>
      <c r="CB115" t="b">
        <f t="shared" si="155"/>
        <v>0</v>
      </c>
      <c r="CC115" t="b">
        <f t="shared" si="156"/>
        <v>0</v>
      </c>
      <c r="CD115" t="b">
        <f t="shared" si="156"/>
        <v>0</v>
      </c>
      <c r="CE115" t="b">
        <f t="shared" si="156"/>
        <v>0</v>
      </c>
      <c r="CF115" t="b">
        <f t="shared" si="156"/>
        <v>0</v>
      </c>
      <c r="CG115" t="b">
        <f t="shared" si="156"/>
        <v>0</v>
      </c>
      <c r="CH115" t="b">
        <f t="shared" si="156"/>
        <v>0</v>
      </c>
      <c r="CI115" t="b">
        <f t="shared" si="156"/>
        <v>0</v>
      </c>
      <c r="CJ115" t="b">
        <f t="shared" si="156"/>
        <v>0</v>
      </c>
      <c r="CK115" t="b">
        <f t="shared" si="156"/>
        <v>0</v>
      </c>
      <c r="CL115" t="b">
        <f t="shared" si="156"/>
        <v>0</v>
      </c>
      <c r="CM115" t="b">
        <f t="shared" si="157"/>
        <v>0</v>
      </c>
      <c r="CN115" t="b">
        <f t="shared" si="157"/>
        <v>0</v>
      </c>
      <c r="CO115" t="b">
        <f t="shared" si="157"/>
        <v>0</v>
      </c>
      <c r="CP115" t="b">
        <f t="shared" si="157"/>
        <v>0</v>
      </c>
      <c r="CQ115" t="b">
        <f t="shared" si="157"/>
        <v>0</v>
      </c>
      <c r="CR115" t="b">
        <f t="shared" si="157"/>
        <v>0</v>
      </c>
      <c r="CS115" t="b">
        <f t="shared" si="157"/>
        <v>0</v>
      </c>
      <c r="CT115" t="b">
        <f t="shared" si="157"/>
        <v>0</v>
      </c>
      <c r="CU115" t="b">
        <f t="shared" si="157"/>
        <v>0</v>
      </c>
      <c r="CV115" t="b">
        <f t="shared" si="157"/>
        <v>0</v>
      </c>
      <c r="CW115" t="b">
        <f t="shared" si="158"/>
        <v>0</v>
      </c>
      <c r="CX115" t="b">
        <f t="shared" si="158"/>
        <v>0</v>
      </c>
      <c r="CY115" t="b">
        <f t="shared" si="158"/>
        <v>0</v>
      </c>
      <c r="CZ115" t="b">
        <f t="shared" si="158"/>
        <v>0</v>
      </c>
      <c r="DA115" t="b">
        <f t="shared" si="158"/>
        <v>0</v>
      </c>
      <c r="DB115" t="b">
        <f t="shared" si="158"/>
        <v>0</v>
      </c>
      <c r="DC115" t="b">
        <f t="shared" si="158"/>
        <v>0</v>
      </c>
      <c r="DD115" t="b">
        <f t="shared" si="158"/>
        <v>0</v>
      </c>
      <c r="DE115" t="b">
        <f t="shared" si="158"/>
        <v>0</v>
      </c>
      <c r="DF115" t="b">
        <f t="shared" si="158"/>
        <v>0</v>
      </c>
      <c r="DG115" t="b">
        <f t="shared" si="159"/>
        <v>0</v>
      </c>
      <c r="DH115" t="b">
        <f t="shared" si="159"/>
        <v>0</v>
      </c>
      <c r="DI115" t="b">
        <f t="shared" si="159"/>
        <v>0</v>
      </c>
      <c r="DJ115" t="b">
        <f t="shared" si="159"/>
        <v>0</v>
      </c>
      <c r="DK115" t="b">
        <f t="shared" si="159"/>
        <v>0</v>
      </c>
      <c r="DL115" t="b">
        <f t="shared" si="159"/>
        <v>0</v>
      </c>
      <c r="DM115" t="b">
        <f t="shared" si="159"/>
        <v>0</v>
      </c>
      <c r="DN115" t="b">
        <f t="shared" si="159"/>
        <v>0</v>
      </c>
      <c r="DO115" t="b">
        <f t="shared" si="159"/>
        <v>0</v>
      </c>
      <c r="DP115" t="b">
        <f t="shared" si="159"/>
        <v>0</v>
      </c>
      <c r="DQ115" t="b">
        <f t="shared" si="160"/>
        <v>0</v>
      </c>
      <c r="DR115" t="b">
        <f t="shared" si="160"/>
        <v>0</v>
      </c>
      <c r="DS115" t="b">
        <f t="shared" si="160"/>
        <v>0</v>
      </c>
      <c r="DT115" t="b">
        <f t="shared" si="160"/>
        <v>0</v>
      </c>
      <c r="DU115" t="b">
        <f t="shared" si="160"/>
        <v>0</v>
      </c>
      <c r="DV115" t="b">
        <f t="shared" si="160"/>
        <v>0</v>
      </c>
      <c r="DW115" t="b">
        <f t="shared" si="160"/>
        <v>0</v>
      </c>
      <c r="DX115" t="b">
        <f t="shared" si="160"/>
        <v>0</v>
      </c>
      <c r="DY115" t="b">
        <f t="shared" si="160"/>
        <v>0</v>
      </c>
      <c r="DZ115" t="b">
        <f t="shared" si="160"/>
        <v>0</v>
      </c>
      <c r="EA115" t="b">
        <f t="shared" si="161"/>
        <v>0</v>
      </c>
      <c r="EB115" t="b">
        <f t="shared" si="161"/>
        <v>0</v>
      </c>
      <c r="EC115" t="b">
        <f t="shared" si="161"/>
        <v>0</v>
      </c>
      <c r="ED115" t="b">
        <f t="shared" si="161"/>
        <v>0</v>
      </c>
      <c r="EE115" t="b">
        <f t="shared" si="161"/>
        <v>0</v>
      </c>
      <c r="EF115" t="b">
        <f t="shared" si="161"/>
        <v>0</v>
      </c>
      <c r="EG115" t="b">
        <f t="shared" si="161"/>
        <v>0</v>
      </c>
      <c r="EH115" t="b">
        <f t="shared" si="161"/>
        <v>0</v>
      </c>
      <c r="EI115" t="b">
        <f t="shared" si="161"/>
        <v>0</v>
      </c>
      <c r="EJ115" t="b">
        <f t="shared" si="161"/>
        <v>0</v>
      </c>
      <c r="EK115" t="b">
        <f t="shared" si="162"/>
        <v>0</v>
      </c>
      <c r="EL115" t="b">
        <f t="shared" si="162"/>
        <v>0</v>
      </c>
      <c r="EM115" t="b">
        <f t="shared" si="162"/>
        <v>0</v>
      </c>
      <c r="EN115" t="b">
        <f t="shared" si="162"/>
        <v>0</v>
      </c>
      <c r="EO115" t="b">
        <f t="shared" si="162"/>
        <v>0</v>
      </c>
      <c r="EP115" t="b">
        <f t="shared" si="162"/>
        <v>0</v>
      </c>
      <c r="EQ115" t="b">
        <f t="shared" si="162"/>
        <v>0</v>
      </c>
      <c r="ER115" t="b">
        <f t="shared" si="162"/>
        <v>0</v>
      </c>
      <c r="ES115" t="b">
        <f t="shared" si="162"/>
        <v>0</v>
      </c>
      <c r="ET115" t="b">
        <f t="shared" si="162"/>
        <v>0</v>
      </c>
      <c r="EU115" t="b">
        <f t="shared" si="162"/>
        <v>0</v>
      </c>
      <c r="EV115" t="b">
        <f t="shared" si="162"/>
        <v>0</v>
      </c>
      <c r="EW115" t="b">
        <f t="shared" si="162"/>
        <v>0</v>
      </c>
    </row>
    <row r="116" spans="1:153" ht="12.75">
      <c r="A116" s="1" t="s">
        <v>98</v>
      </c>
      <c r="B116" s="1">
        <v>5</v>
      </c>
      <c r="C116" s="1">
        <v>0</v>
      </c>
      <c r="D116" s="1">
        <v>1</v>
      </c>
      <c r="E116" s="1">
        <v>0</v>
      </c>
      <c r="F116" s="1">
        <f t="shared" si="88"/>
        <v>5</v>
      </c>
      <c r="G116" s="1">
        <f t="shared" si="89"/>
        <v>1</v>
      </c>
      <c r="H116" s="1">
        <f t="shared" si="90"/>
        <v>6</v>
      </c>
      <c r="I116" s="1">
        <f t="shared" si="91"/>
        <v>0.16666666666666666</v>
      </c>
      <c r="J116" s="1">
        <f t="shared" si="92"/>
        <v>0.2</v>
      </c>
      <c r="K116" s="5">
        <f t="shared" si="98"/>
        <v>0.3435120739796753</v>
      </c>
      <c r="L116" s="8">
        <f t="shared" si="117"/>
        <v>1.0863633053483561</v>
      </c>
      <c r="M116" s="15"/>
      <c r="O116" s="17"/>
      <c r="P116" s="17"/>
      <c r="Q116" s="17"/>
      <c r="R116" s="15"/>
      <c r="U116" s="4"/>
      <c r="V116" s="4"/>
      <c r="W116" s="4"/>
      <c r="X116" s="4"/>
      <c r="Y116" s="4"/>
      <c r="AY116" t="b">
        <f t="shared" si="153"/>
        <v>0</v>
      </c>
      <c r="AZ116" t="b">
        <f t="shared" si="153"/>
        <v>0</v>
      </c>
      <c r="BA116" t="b">
        <f t="shared" si="153"/>
        <v>0</v>
      </c>
      <c r="BB116" t="b">
        <f t="shared" si="153"/>
        <v>0</v>
      </c>
      <c r="BC116" t="b">
        <f t="shared" si="153"/>
        <v>0</v>
      </c>
      <c r="BD116" t="b">
        <f t="shared" si="153"/>
        <v>0</v>
      </c>
      <c r="BE116" t="b">
        <f t="shared" si="153"/>
        <v>0</v>
      </c>
      <c r="BF116" t="b">
        <f t="shared" si="153"/>
        <v>0</v>
      </c>
      <c r="BG116" t="b">
        <f t="shared" si="153"/>
        <v>0</v>
      </c>
      <c r="BH116" t="b">
        <f t="shared" si="153"/>
        <v>0</v>
      </c>
      <c r="BI116" t="b">
        <f t="shared" si="154"/>
        <v>0</v>
      </c>
      <c r="BJ116" t="b">
        <f t="shared" si="154"/>
        <v>0</v>
      </c>
      <c r="BK116" t="b">
        <f t="shared" si="154"/>
        <v>0</v>
      </c>
      <c r="BL116" t="b">
        <f t="shared" si="154"/>
        <v>0</v>
      </c>
      <c r="BM116" t="b">
        <f t="shared" si="154"/>
        <v>0</v>
      </c>
      <c r="BN116" t="b">
        <f t="shared" si="154"/>
        <v>0</v>
      </c>
      <c r="BO116" t="b">
        <f t="shared" si="154"/>
        <v>0</v>
      </c>
      <c r="BP116" t="b">
        <f t="shared" si="154"/>
        <v>0</v>
      </c>
      <c r="BQ116" t="b">
        <f t="shared" si="154"/>
        <v>0</v>
      </c>
      <c r="BR116" t="b">
        <f t="shared" si="154"/>
        <v>0</v>
      </c>
      <c r="BS116" t="b">
        <f t="shared" si="155"/>
        <v>0</v>
      </c>
      <c r="BT116" t="b">
        <f t="shared" si="155"/>
        <v>1</v>
      </c>
      <c r="BU116" t="b">
        <f t="shared" si="155"/>
        <v>0</v>
      </c>
      <c r="BV116" t="b">
        <f t="shared" si="155"/>
        <v>0</v>
      </c>
      <c r="BW116" t="b">
        <f t="shared" si="155"/>
        <v>0</v>
      </c>
      <c r="BX116" t="b">
        <f t="shared" si="155"/>
        <v>0</v>
      </c>
      <c r="BY116" t="b">
        <f t="shared" si="155"/>
        <v>0</v>
      </c>
      <c r="BZ116" t="b">
        <f t="shared" si="155"/>
        <v>0</v>
      </c>
      <c r="CA116" t="b">
        <f t="shared" si="155"/>
        <v>0</v>
      </c>
      <c r="CB116" t="b">
        <f t="shared" si="155"/>
        <v>0</v>
      </c>
      <c r="CC116" t="b">
        <f t="shared" si="156"/>
        <v>0</v>
      </c>
      <c r="CD116" t="b">
        <f t="shared" si="156"/>
        <v>0</v>
      </c>
      <c r="CE116" t="b">
        <f t="shared" si="156"/>
        <v>0</v>
      </c>
      <c r="CF116" t="b">
        <f t="shared" si="156"/>
        <v>0</v>
      </c>
      <c r="CG116" t="b">
        <f t="shared" si="156"/>
        <v>0</v>
      </c>
      <c r="CH116" t="b">
        <f t="shared" si="156"/>
        <v>0</v>
      </c>
      <c r="CI116" t="b">
        <f t="shared" si="156"/>
        <v>0</v>
      </c>
      <c r="CJ116" t="b">
        <f t="shared" si="156"/>
        <v>0</v>
      </c>
      <c r="CK116" t="b">
        <f t="shared" si="156"/>
        <v>0</v>
      </c>
      <c r="CL116" t="b">
        <f t="shared" si="156"/>
        <v>0</v>
      </c>
      <c r="CM116" t="b">
        <f t="shared" si="157"/>
        <v>0</v>
      </c>
      <c r="CN116" t="b">
        <f t="shared" si="157"/>
        <v>0</v>
      </c>
      <c r="CO116" t="b">
        <f t="shared" si="157"/>
        <v>0</v>
      </c>
      <c r="CP116" t="b">
        <f t="shared" si="157"/>
        <v>0</v>
      </c>
      <c r="CQ116" t="b">
        <f t="shared" si="157"/>
        <v>0</v>
      </c>
      <c r="CR116" t="b">
        <f t="shared" si="157"/>
        <v>0</v>
      </c>
      <c r="CS116" t="b">
        <f t="shared" si="157"/>
        <v>0</v>
      </c>
      <c r="CT116" t="b">
        <f t="shared" si="157"/>
        <v>0</v>
      </c>
      <c r="CU116" t="b">
        <f t="shared" si="157"/>
        <v>0</v>
      </c>
      <c r="CV116" t="b">
        <f t="shared" si="157"/>
        <v>0</v>
      </c>
      <c r="CW116" t="b">
        <f t="shared" si="158"/>
        <v>0</v>
      </c>
      <c r="CX116" t="b">
        <f t="shared" si="158"/>
        <v>0</v>
      </c>
      <c r="CY116" t="b">
        <f t="shared" si="158"/>
        <v>0</v>
      </c>
      <c r="CZ116" t="b">
        <f t="shared" si="158"/>
        <v>0</v>
      </c>
      <c r="DA116" t="b">
        <f t="shared" si="158"/>
        <v>0</v>
      </c>
      <c r="DB116" t="b">
        <f t="shared" si="158"/>
        <v>0</v>
      </c>
      <c r="DC116" t="b">
        <f t="shared" si="158"/>
        <v>0</v>
      </c>
      <c r="DD116" t="b">
        <f t="shared" si="158"/>
        <v>0</v>
      </c>
      <c r="DE116" t="b">
        <f t="shared" si="158"/>
        <v>0</v>
      </c>
      <c r="DF116" t="b">
        <f t="shared" si="158"/>
        <v>0</v>
      </c>
      <c r="DG116" t="b">
        <f t="shared" si="159"/>
        <v>0</v>
      </c>
      <c r="DH116" t="b">
        <f t="shared" si="159"/>
        <v>0</v>
      </c>
      <c r="DI116" t="b">
        <f t="shared" si="159"/>
        <v>0</v>
      </c>
      <c r="DJ116" t="b">
        <f t="shared" si="159"/>
        <v>0</v>
      </c>
      <c r="DK116" t="b">
        <f t="shared" si="159"/>
        <v>0</v>
      </c>
      <c r="DL116" t="b">
        <f t="shared" si="159"/>
        <v>0</v>
      </c>
      <c r="DM116" t="b">
        <f t="shared" si="159"/>
        <v>0</v>
      </c>
      <c r="DN116" t="b">
        <f t="shared" si="159"/>
        <v>0</v>
      </c>
      <c r="DO116" t="b">
        <f t="shared" si="159"/>
        <v>0</v>
      </c>
      <c r="DP116" t="b">
        <f t="shared" si="159"/>
        <v>0</v>
      </c>
      <c r="DQ116" t="b">
        <f t="shared" si="160"/>
        <v>0</v>
      </c>
      <c r="DR116" t="b">
        <f t="shared" si="160"/>
        <v>0</v>
      </c>
      <c r="DS116" t="b">
        <f t="shared" si="160"/>
        <v>0</v>
      </c>
      <c r="DT116" t="b">
        <f t="shared" si="160"/>
        <v>0</v>
      </c>
      <c r="DU116" t="b">
        <f t="shared" si="160"/>
        <v>0</v>
      </c>
      <c r="DV116" t="b">
        <f t="shared" si="160"/>
        <v>0</v>
      </c>
      <c r="DW116" t="b">
        <f t="shared" si="160"/>
        <v>0</v>
      </c>
      <c r="DX116" t="b">
        <f t="shared" si="160"/>
        <v>0</v>
      </c>
      <c r="DY116" t="b">
        <f t="shared" si="160"/>
        <v>0</v>
      </c>
      <c r="DZ116" t="b">
        <f t="shared" si="160"/>
        <v>0</v>
      </c>
      <c r="EA116" t="b">
        <f t="shared" si="161"/>
        <v>0</v>
      </c>
      <c r="EB116" t="b">
        <f t="shared" si="161"/>
        <v>0</v>
      </c>
      <c r="EC116" t="b">
        <f t="shared" si="161"/>
        <v>0</v>
      </c>
      <c r="ED116" t="b">
        <f t="shared" si="161"/>
        <v>0</v>
      </c>
      <c r="EE116" t="b">
        <f t="shared" si="161"/>
        <v>0</v>
      </c>
      <c r="EF116" t="b">
        <f t="shared" si="161"/>
        <v>0</v>
      </c>
      <c r="EG116" t="b">
        <f t="shared" si="161"/>
        <v>0</v>
      </c>
      <c r="EH116" t="b">
        <f t="shared" si="161"/>
        <v>0</v>
      </c>
      <c r="EI116" t="b">
        <f t="shared" si="161"/>
        <v>0</v>
      </c>
      <c r="EJ116" t="b">
        <f t="shared" si="161"/>
        <v>0</v>
      </c>
      <c r="EK116" t="b">
        <f t="shared" si="162"/>
        <v>0</v>
      </c>
      <c r="EL116" t="b">
        <f t="shared" si="162"/>
        <v>0</v>
      </c>
      <c r="EM116" t="b">
        <f t="shared" si="162"/>
        <v>0</v>
      </c>
      <c r="EN116" t="b">
        <f t="shared" si="162"/>
        <v>0</v>
      </c>
      <c r="EO116" t="b">
        <f t="shared" si="162"/>
        <v>0</v>
      </c>
      <c r="EP116" t="b">
        <f t="shared" si="162"/>
        <v>0</v>
      </c>
      <c r="EQ116" t="b">
        <f t="shared" si="162"/>
        <v>0</v>
      </c>
      <c r="ER116" t="b">
        <f t="shared" si="162"/>
        <v>0</v>
      </c>
      <c r="ES116" t="b">
        <f t="shared" si="162"/>
        <v>0</v>
      </c>
      <c r="ET116" t="b">
        <f t="shared" si="162"/>
        <v>0</v>
      </c>
      <c r="EU116" t="b">
        <f t="shared" si="162"/>
        <v>0</v>
      </c>
      <c r="EV116" t="b">
        <f t="shared" si="162"/>
        <v>0</v>
      </c>
      <c r="EW116" t="b">
        <f t="shared" si="162"/>
        <v>0</v>
      </c>
    </row>
    <row r="117" spans="1:153" ht="12.75">
      <c r="A117" s="10" t="s">
        <v>66</v>
      </c>
      <c r="B117" s="10">
        <v>2</v>
      </c>
      <c r="C117" s="10">
        <v>0</v>
      </c>
      <c r="D117" s="10">
        <v>0</v>
      </c>
      <c r="E117" s="10">
        <v>0</v>
      </c>
      <c r="F117" s="10">
        <f t="shared" si="88"/>
        <v>2</v>
      </c>
      <c r="G117" s="10">
        <f t="shared" si="89"/>
        <v>0</v>
      </c>
      <c r="H117" s="10">
        <f t="shared" si="90"/>
        <v>2</v>
      </c>
      <c r="I117" s="10">
        <f t="shared" si="91"/>
        <v>0</v>
      </c>
      <c r="J117" s="10">
        <f t="shared" si="92"/>
        <v>0</v>
      </c>
      <c r="K117" s="5">
        <f t="shared" si="98"/>
        <v>0.32957553181060684</v>
      </c>
      <c r="L117" s="8">
        <f t="shared" si="117"/>
        <v>0.7013513935270436</v>
      </c>
      <c r="M117" s="15"/>
      <c r="N117" s="17"/>
      <c r="O117" s="17"/>
      <c r="P117" s="17"/>
      <c r="Q117" s="17"/>
      <c r="R117" s="15"/>
      <c r="AY117" t="b">
        <f t="shared" si="153"/>
        <v>0</v>
      </c>
      <c r="AZ117" t="b">
        <f t="shared" si="153"/>
        <v>0</v>
      </c>
      <c r="BA117" t="b">
        <f t="shared" si="153"/>
        <v>1</v>
      </c>
      <c r="BB117" t="b">
        <f t="shared" si="153"/>
        <v>0</v>
      </c>
      <c r="BC117" t="b">
        <f t="shared" si="153"/>
        <v>0</v>
      </c>
      <c r="BD117" t="b">
        <f t="shared" si="153"/>
        <v>0</v>
      </c>
      <c r="BE117" t="b">
        <f t="shared" si="153"/>
        <v>0</v>
      </c>
      <c r="BF117" t="b">
        <f t="shared" si="153"/>
        <v>0</v>
      </c>
      <c r="BG117" t="b">
        <f t="shared" si="153"/>
        <v>0</v>
      </c>
      <c r="BH117" t="b">
        <f t="shared" si="153"/>
        <v>0</v>
      </c>
      <c r="BI117" t="b">
        <f t="shared" si="154"/>
        <v>0</v>
      </c>
      <c r="BJ117" t="b">
        <f t="shared" si="154"/>
        <v>0</v>
      </c>
      <c r="BK117" t="b">
        <f t="shared" si="154"/>
        <v>0</v>
      </c>
      <c r="BL117" t="b">
        <f t="shared" si="154"/>
        <v>0</v>
      </c>
      <c r="BM117" t="b">
        <f t="shared" si="154"/>
        <v>0</v>
      </c>
      <c r="BN117" t="b">
        <f t="shared" si="154"/>
        <v>0</v>
      </c>
      <c r="BO117" t="b">
        <f t="shared" si="154"/>
        <v>0</v>
      </c>
      <c r="BP117" t="b">
        <f t="shared" si="154"/>
        <v>0</v>
      </c>
      <c r="BQ117" t="b">
        <f t="shared" si="154"/>
        <v>0</v>
      </c>
      <c r="BR117" t="b">
        <f t="shared" si="154"/>
        <v>0</v>
      </c>
      <c r="BS117" t="b">
        <f t="shared" si="155"/>
        <v>0</v>
      </c>
      <c r="BT117" t="b">
        <f t="shared" si="155"/>
        <v>0</v>
      </c>
      <c r="BU117" t="b">
        <f t="shared" si="155"/>
        <v>0</v>
      </c>
      <c r="BV117" t="b">
        <f t="shared" si="155"/>
        <v>0</v>
      </c>
      <c r="BW117" t="b">
        <f t="shared" si="155"/>
        <v>0</v>
      </c>
      <c r="BX117" t="b">
        <f t="shared" si="155"/>
        <v>0</v>
      </c>
      <c r="BY117" t="b">
        <f t="shared" si="155"/>
        <v>0</v>
      </c>
      <c r="BZ117" t="b">
        <f t="shared" si="155"/>
        <v>0</v>
      </c>
      <c r="CA117" t="b">
        <f t="shared" si="155"/>
        <v>0</v>
      </c>
      <c r="CB117" t="b">
        <f t="shared" si="155"/>
        <v>0</v>
      </c>
      <c r="CC117" t="b">
        <f t="shared" si="156"/>
        <v>0</v>
      </c>
      <c r="CD117" t="b">
        <f t="shared" si="156"/>
        <v>0</v>
      </c>
      <c r="CE117" t="b">
        <f t="shared" si="156"/>
        <v>0</v>
      </c>
      <c r="CF117" t="b">
        <f t="shared" si="156"/>
        <v>0</v>
      </c>
      <c r="CG117" t="b">
        <f t="shared" si="156"/>
        <v>0</v>
      </c>
      <c r="CH117" t="b">
        <f t="shared" si="156"/>
        <v>0</v>
      </c>
      <c r="CI117" t="b">
        <f t="shared" si="156"/>
        <v>0</v>
      </c>
      <c r="CJ117" t="b">
        <f t="shared" si="156"/>
        <v>0</v>
      </c>
      <c r="CK117" t="b">
        <f t="shared" si="156"/>
        <v>0</v>
      </c>
      <c r="CL117" t="b">
        <f t="shared" si="156"/>
        <v>0</v>
      </c>
      <c r="CM117" t="b">
        <f t="shared" si="157"/>
        <v>0</v>
      </c>
      <c r="CN117" t="b">
        <f t="shared" si="157"/>
        <v>0</v>
      </c>
      <c r="CO117" t="b">
        <f t="shared" si="157"/>
        <v>0</v>
      </c>
      <c r="CP117" t="b">
        <f t="shared" si="157"/>
        <v>0</v>
      </c>
      <c r="CQ117" t="b">
        <f t="shared" si="157"/>
        <v>0</v>
      </c>
      <c r="CR117" t="b">
        <f t="shared" si="157"/>
        <v>0</v>
      </c>
      <c r="CS117" t="b">
        <f t="shared" si="157"/>
        <v>0</v>
      </c>
      <c r="CT117" t="b">
        <f t="shared" si="157"/>
        <v>0</v>
      </c>
      <c r="CU117" t="b">
        <f t="shared" si="157"/>
        <v>0</v>
      </c>
      <c r="CV117" t="b">
        <f t="shared" si="157"/>
        <v>0</v>
      </c>
      <c r="CW117" t="b">
        <f t="shared" si="158"/>
        <v>0</v>
      </c>
      <c r="CX117" t="b">
        <f t="shared" si="158"/>
        <v>0</v>
      </c>
      <c r="CY117" t="b">
        <f t="shared" si="158"/>
        <v>0</v>
      </c>
      <c r="CZ117" t="b">
        <f t="shared" si="158"/>
        <v>0</v>
      </c>
      <c r="DA117" t="b">
        <f t="shared" si="158"/>
        <v>0</v>
      </c>
      <c r="DB117" t="b">
        <f t="shared" si="158"/>
        <v>0</v>
      </c>
      <c r="DC117" t="b">
        <f t="shared" si="158"/>
        <v>0</v>
      </c>
      <c r="DD117" t="b">
        <f t="shared" si="158"/>
        <v>0</v>
      </c>
      <c r="DE117" t="b">
        <f t="shared" si="158"/>
        <v>0</v>
      </c>
      <c r="DF117" t="b">
        <f t="shared" si="158"/>
        <v>0</v>
      </c>
      <c r="DG117" t="b">
        <f t="shared" si="159"/>
        <v>0</v>
      </c>
      <c r="DH117" t="b">
        <f t="shared" si="159"/>
        <v>0</v>
      </c>
      <c r="DI117" t="b">
        <f t="shared" si="159"/>
        <v>0</v>
      </c>
      <c r="DJ117" t="b">
        <f t="shared" si="159"/>
        <v>0</v>
      </c>
      <c r="DK117" t="b">
        <f t="shared" si="159"/>
        <v>0</v>
      </c>
      <c r="DL117" t="b">
        <f t="shared" si="159"/>
        <v>0</v>
      </c>
      <c r="DM117" t="b">
        <f t="shared" si="159"/>
        <v>0</v>
      </c>
      <c r="DN117" t="b">
        <f t="shared" si="159"/>
        <v>0</v>
      </c>
      <c r="DO117" t="b">
        <f t="shared" si="159"/>
        <v>0</v>
      </c>
      <c r="DP117" t="b">
        <f t="shared" si="159"/>
        <v>0</v>
      </c>
      <c r="DQ117" t="b">
        <f t="shared" si="160"/>
        <v>0</v>
      </c>
      <c r="DR117" t="b">
        <f t="shared" si="160"/>
        <v>0</v>
      </c>
      <c r="DS117" t="b">
        <f t="shared" si="160"/>
        <v>0</v>
      </c>
      <c r="DT117" t="b">
        <f t="shared" si="160"/>
        <v>0</v>
      </c>
      <c r="DU117" t="b">
        <f t="shared" si="160"/>
        <v>0</v>
      </c>
      <c r="DV117" t="b">
        <f t="shared" si="160"/>
        <v>0</v>
      </c>
      <c r="DW117" t="b">
        <f t="shared" si="160"/>
        <v>0</v>
      </c>
      <c r="DX117" t="b">
        <f t="shared" si="160"/>
        <v>0</v>
      </c>
      <c r="DY117" t="b">
        <f t="shared" si="160"/>
        <v>0</v>
      </c>
      <c r="DZ117" t="b">
        <f t="shared" si="160"/>
        <v>0</v>
      </c>
      <c r="EA117" t="b">
        <f t="shared" si="161"/>
        <v>0</v>
      </c>
      <c r="EB117" t="b">
        <f t="shared" si="161"/>
        <v>0</v>
      </c>
      <c r="EC117" t="b">
        <f t="shared" si="161"/>
        <v>0</v>
      </c>
      <c r="ED117" t="b">
        <f t="shared" si="161"/>
        <v>0</v>
      </c>
      <c r="EE117" t="b">
        <f t="shared" si="161"/>
        <v>0</v>
      </c>
      <c r="EF117" t="b">
        <f t="shared" si="161"/>
        <v>0</v>
      </c>
      <c r="EG117" t="b">
        <f t="shared" si="161"/>
        <v>0</v>
      </c>
      <c r="EH117" t="b">
        <f t="shared" si="161"/>
        <v>0</v>
      </c>
      <c r="EI117" t="b">
        <f t="shared" si="161"/>
        <v>0</v>
      </c>
      <c r="EJ117" t="b">
        <f t="shared" si="161"/>
        <v>0</v>
      </c>
      <c r="EK117" t="b">
        <f t="shared" si="162"/>
        <v>0</v>
      </c>
      <c r="EL117" t="b">
        <f t="shared" si="162"/>
        <v>0</v>
      </c>
      <c r="EM117" t="b">
        <f t="shared" si="162"/>
        <v>0</v>
      </c>
      <c r="EN117" t="b">
        <f t="shared" si="162"/>
        <v>0</v>
      </c>
      <c r="EO117" t="b">
        <f t="shared" si="162"/>
        <v>0</v>
      </c>
      <c r="EP117" t="b">
        <f t="shared" si="162"/>
        <v>0</v>
      </c>
      <c r="EQ117" t="b">
        <f t="shared" si="162"/>
        <v>0</v>
      </c>
      <c r="ER117" t="b">
        <f t="shared" si="162"/>
        <v>0</v>
      </c>
      <c r="ES117" t="b">
        <f t="shared" si="162"/>
        <v>0</v>
      </c>
      <c r="ET117" t="b">
        <f t="shared" si="162"/>
        <v>0</v>
      </c>
      <c r="EU117" t="b">
        <f t="shared" si="162"/>
        <v>0</v>
      </c>
      <c r="EV117" t="b">
        <f t="shared" si="162"/>
        <v>0</v>
      </c>
      <c r="EW117" t="b">
        <f t="shared" si="162"/>
        <v>0</v>
      </c>
    </row>
    <row r="118" spans="1:153" ht="12.75">
      <c r="A118" s="10" t="s">
        <v>94</v>
      </c>
      <c r="B118" s="10">
        <v>2</v>
      </c>
      <c r="C118" s="10">
        <v>0</v>
      </c>
      <c r="D118" s="10">
        <v>0</v>
      </c>
      <c r="E118" s="10">
        <v>0</v>
      </c>
      <c r="F118" s="10">
        <f t="shared" si="88"/>
        <v>2</v>
      </c>
      <c r="G118" s="10">
        <f t="shared" si="89"/>
        <v>0</v>
      </c>
      <c r="H118" s="10">
        <f t="shared" si="90"/>
        <v>2</v>
      </c>
      <c r="I118" s="10">
        <f t="shared" si="91"/>
        <v>0</v>
      </c>
      <c r="J118" s="10">
        <f t="shared" si="92"/>
        <v>0</v>
      </c>
      <c r="K118" s="5">
        <f t="shared" si="98"/>
        <v>0.32957553181060684</v>
      </c>
      <c r="L118" s="8">
        <f t="shared" si="117"/>
        <v>0.7013513935270436</v>
      </c>
      <c r="M118" s="15"/>
      <c r="N118" s="17"/>
      <c r="O118" s="17"/>
      <c r="P118" s="17"/>
      <c r="Q118" s="17"/>
      <c r="R118" s="15"/>
      <c r="AY118" t="b">
        <f t="shared" si="153"/>
        <v>0</v>
      </c>
      <c r="AZ118" t="b">
        <f t="shared" si="153"/>
        <v>0</v>
      </c>
      <c r="BA118" t="b">
        <f t="shared" si="153"/>
        <v>1</v>
      </c>
      <c r="BB118" t="b">
        <f t="shared" si="153"/>
        <v>0</v>
      </c>
      <c r="BC118" t="b">
        <f t="shared" si="153"/>
        <v>0</v>
      </c>
      <c r="BD118" t="b">
        <f t="shared" si="153"/>
        <v>0</v>
      </c>
      <c r="BE118" t="b">
        <f t="shared" si="153"/>
        <v>0</v>
      </c>
      <c r="BF118" t="b">
        <f t="shared" si="153"/>
        <v>0</v>
      </c>
      <c r="BG118" t="b">
        <f t="shared" si="153"/>
        <v>0</v>
      </c>
      <c r="BH118" t="b">
        <f t="shared" si="153"/>
        <v>0</v>
      </c>
      <c r="BI118" t="b">
        <f t="shared" si="154"/>
        <v>0</v>
      </c>
      <c r="BJ118" t="b">
        <f t="shared" si="154"/>
        <v>0</v>
      </c>
      <c r="BK118" t="b">
        <f t="shared" si="154"/>
        <v>0</v>
      </c>
      <c r="BL118" t="b">
        <f t="shared" si="154"/>
        <v>0</v>
      </c>
      <c r="BM118" t="b">
        <f t="shared" si="154"/>
        <v>0</v>
      </c>
      <c r="BN118" t="b">
        <f t="shared" si="154"/>
        <v>0</v>
      </c>
      <c r="BO118" t="b">
        <f t="shared" si="154"/>
        <v>0</v>
      </c>
      <c r="BP118" t="b">
        <f t="shared" si="154"/>
        <v>0</v>
      </c>
      <c r="BQ118" t="b">
        <f t="shared" si="154"/>
        <v>0</v>
      </c>
      <c r="BR118" t="b">
        <f t="shared" si="154"/>
        <v>0</v>
      </c>
      <c r="BS118" t="b">
        <f t="shared" si="155"/>
        <v>0</v>
      </c>
      <c r="BT118" t="b">
        <f t="shared" si="155"/>
        <v>0</v>
      </c>
      <c r="BU118" t="b">
        <f t="shared" si="155"/>
        <v>0</v>
      </c>
      <c r="BV118" t="b">
        <f t="shared" si="155"/>
        <v>0</v>
      </c>
      <c r="BW118" t="b">
        <f t="shared" si="155"/>
        <v>0</v>
      </c>
      <c r="BX118" t="b">
        <f t="shared" si="155"/>
        <v>0</v>
      </c>
      <c r="BY118" t="b">
        <f t="shared" si="155"/>
        <v>0</v>
      </c>
      <c r="BZ118" t="b">
        <f t="shared" si="155"/>
        <v>0</v>
      </c>
      <c r="CA118" t="b">
        <f t="shared" si="155"/>
        <v>0</v>
      </c>
      <c r="CB118" t="b">
        <f t="shared" si="155"/>
        <v>0</v>
      </c>
      <c r="CC118" t="b">
        <f t="shared" si="156"/>
        <v>0</v>
      </c>
      <c r="CD118" t="b">
        <f t="shared" si="156"/>
        <v>0</v>
      </c>
      <c r="CE118" t="b">
        <f t="shared" si="156"/>
        <v>0</v>
      </c>
      <c r="CF118" t="b">
        <f t="shared" si="156"/>
        <v>0</v>
      </c>
      <c r="CG118" t="b">
        <f t="shared" si="156"/>
        <v>0</v>
      </c>
      <c r="CH118" t="b">
        <f t="shared" si="156"/>
        <v>0</v>
      </c>
      <c r="CI118" t="b">
        <f t="shared" si="156"/>
        <v>0</v>
      </c>
      <c r="CJ118" t="b">
        <f t="shared" si="156"/>
        <v>0</v>
      </c>
      <c r="CK118" t="b">
        <f t="shared" si="156"/>
        <v>0</v>
      </c>
      <c r="CL118" t="b">
        <f t="shared" si="156"/>
        <v>0</v>
      </c>
      <c r="CM118" t="b">
        <f t="shared" si="157"/>
        <v>0</v>
      </c>
      <c r="CN118" t="b">
        <f t="shared" si="157"/>
        <v>0</v>
      </c>
      <c r="CO118" t="b">
        <f t="shared" si="157"/>
        <v>0</v>
      </c>
      <c r="CP118" t="b">
        <f t="shared" si="157"/>
        <v>0</v>
      </c>
      <c r="CQ118" t="b">
        <f t="shared" si="157"/>
        <v>0</v>
      </c>
      <c r="CR118" t="b">
        <f t="shared" si="157"/>
        <v>0</v>
      </c>
      <c r="CS118" t="b">
        <f t="shared" si="157"/>
        <v>0</v>
      </c>
      <c r="CT118" t="b">
        <f t="shared" si="157"/>
        <v>0</v>
      </c>
      <c r="CU118" t="b">
        <f t="shared" si="157"/>
        <v>0</v>
      </c>
      <c r="CV118" t="b">
        <f t="shared" si="157"/>
        <v>0</v>
      </c>
      <c r="CW118" t="b">
        <f t="shared" si="158"/>
        <v>0</v>
      </c>
      <c r="CX118" t="b">
        <f t="shared" si="158"/>
        <v>0</v>
      </c>
      <c r="CY118" t="b">
        <f t="shared" si="158"/>
        <v>0</v>
      </c>
      <c r="CZ118" t="b">
        <f t="shared" si="158"/>
        <v>0</v>
      </c>
      <c r="DA118" t="b">
        <f t="shared" si="158"/>
        <v>0</v>
      </c>
      <c r="DB118" t="b">
        <f t="shared" si="158"/>
        <v>0</v>
      </c>
      <c r="DC118" t="b">
        <f t="shared" si="158"/>
        <v>0</v>
      </c>
      <c r="DD118" t="b">
        <f t="shared" si="158"/>
        <v>0</v>
      </c>
      <c r="DE118" t="b">
        <f t="shared" si="158"/>
        <v>0</v>
      </c>
      <c r="DF118" t="b">
        <f t="shared" si="158"/>
        <v>0</v>
      </c>
      <c r="DG118" t="b">
        <f t="shared" si="159"/>
        <v>0</v>
      </c>
      <c r="DH118" t="b">
        <f t="shared" si="159"/>
        <v>0</v>
      </c>
      <c r="DI118" t="b">
        <f t="shared" si="159"/>
        <v>0</v>
      </c>
      <c r="DJ118" t="b">
        <f t="shared" si="159"/>
        <v>0</v>
      </c>
      <c r="DK118" t="b">
        <f t="shared" si="159"/>
        <v>0</v>
      </c>
      <c r="DL118" t="b">
        <f t="shared" si="159"/>
        <v>0</v>
      </c>
      <c r="DM118" t="b">
        <f t="shared" si="159"/>
        <v>0</v>
      </c>
      <c r="DN118" t="b">
        <f t="shared" si="159"/>
        <v>0</v>
      </c>
      <c r="DO118" t="b">
        <f t="shared" si="159"/>
        <v>0</v>
      </c>
      <c r="DP118" t="b">
        <f t="shared" si="159"/>
        <v>0</v>
      </c>
      <c r="DQ118" t="b">
        <f t="shared" si="160"/>
        <v>0</v>
      </c>
      <c r="DR118" t="b">
        <f t="shared" si="160"/>
        <v>0</v>
      </c>
      <c r="DS118" t="b">
        <f t="shared" si="160"/>
        <v>0</v>
      </c>
      <c r="DT118" t="b">
        <f t="shared" si="160"/>
        <v>0</v>
      </c>
      <c r="DU118" t="b">
        <f t="shared" si="160"/>
        <v>0</v>
      </c>
      <c r="DV118" t="b">
        <f t="shared" si="160"/>
        <v>0</v>
      </c>
      <c r="DW118" t="b">
        <f t="shared" si="160"/>
        <v>0</v>
      </c>
      <c r="DX118" t="b">
        <f t="shared" si="160"/>
        <v>0</v>
      </c>
      <c r="DY118" t="b">
        <f t="shared" si="160"/>
        <v>0</v>
      </c>
      <c r="DZ118" t="b">
        <f t="shared" si="160"/>
        <v>0</v>
      </c>
      <c r="EA118" t="b">
        <f t="shared" si="161"/>
        <v>0</v>
      </c>
      <c r="EB118" t="b">
        <f t="shared" si="161"/>
        <v>0</v>
      </c>
      <c r="EC118" t="b">
        <f t="shared" si="161"/>
        <v>0</v>
      </c>
      <c r="ED118" t="b">
        <f t="shared" si="161"/>
        <v>0</v>
      </c>
      <c r="EE118" t="b">
        <f t="shared" si="161"/>
        <v>0</v>
      </c>
      <c r="EF118" t="b">
        <f t="shared" si="161"/>
        <v>0</v>
      </c>
      <c r="EG118" t="b">
        <f t="shared" si="161"/>
        <v>0</v>
      </c>
      <c r="EH118" t="b">
        <f t="shared" si="161"/>
        <v>0</v>
      </c>
      <c r="EI118" t="b">
        <f t="shared" si="161"/>
        <v>0</v>
      </c>
      <c r="EJ118" t="b">
        <f t="shared" si="161"/>
        <v>0</v>
      </c>
      <c r="EK118" t="b">
        <f t="shared" si="162"/>
        <v>0</v>
      </c>
      <c r="EL118" t="b">
        <f t="shared" si="162"/>
        <v>0</v>
      </c>
      <c r="EM118" t="b">
        <f t="shared" si="162"/>
        <v>0</v>
      </c>
      <c r="EN118" t="b">
        <f t="shared" si="162"/>
        <v>0</v>
      </c>
      <c r="EO118" t="b">
        <f t="shared" si="162"/>
        <v>0</v>
      </c>
      <c r="EP118" t="b">
        <f t="shared" si="162"/>
        <v>0</v>
      </c>
      <c r="EQ118" t="b">
        <f t="shared" si="162"/>
        <v>0</v>
      </c>
      <c r="ER118" t="b">
        <f t="shared" si="162"/>
        <v>0</v>
      </c>
      <c r="ES118" t="b">
        <f t="shared" si="162"/>
        <v>0</v>
      </c>
      <c r="ET118" t="b">
        <f t="shared" si="162"/>
        <v>0</v>
      </c>
      <c r="EU118" t="b">
        <f t="shared" si="162"/>
        <v>0</v>
      </c>
      <c r="EV118" t="b">
        <f t="shared" si="162"/>
        <v>0</v>
      </c>
      <c r="EW118" t="b">
        <f t="shared" si="162"/>
        <v>0</v>
      </c>
    </row>
    <row r="119" spans="1:153" ht="12.75">
      <c r="A119" s="10" t="s">
        <v>97</v>
      </c>
      <c r="B119" s="10">
        <v>2</v>
      </c>
      <c r="C119" s="10">
        <v>0</v>
      </c>
      <c r="D119" s="10">
        <v>0</v>
      </c>
      <c r="E119" s="10">
        <v>0</v>
      </c>
      <c r="F119" s="10">
        <f t="shared" si="88"/>
        <v>2</v>
      </c>
      <c r="G119" s="10">
        <f t="shared" si="89"/>
        <v>0</v>
      </c>
      <c r="H119" s="10">
        <f t="shared" si="90"/>
        <v>2</v>
      </c>
      <c r="I119" s="10">
        <f t="shared" si="91"/>
        <v>0</v>
      </c>
      <c r="J119" s="10">
        <f t="shared" si="92"/>
        <v>0</v>
      </c>
      <c r="K119" s="5">
        <f t="shared" si="98"/>
        <v>0.32957553181060684</v>
      </c>
      <c r="L119" s="8">
        <f t="shared" si="117"/>
        <v>0.7013513935270436</v>
      </c>
      <c r="M119" s="15"/>
      <c r="R119" s="15"/>
      <c r="AY119" t="b">
        <f aca="true" t="shared" si="164" ref="AY119:BH125">AND($H119=AY$66,$G119=AY$67)</f>
        <v>0</v>
      </c>
      <c r="AZ119" t="b">
        <f t="shared" si="164"/>
        <v>0</v>
      </c>
      <c r="BA119" t="b">
        <f t="shared" si="164"/>
        <v>1</v>
      </c>
      <c r="BB119" t="b">
        <f t="shared" si="164"/>
        <v>0</v>
      </c>
      <c r="BC119" t="b">
        <f t="shared" si="164"/>
        <v>0</v>
      </c>
      <c r="BD119" t="b">
        <f t="shared" si="164"/>
        <v>0</v>
      </c>
      <c r="BE119" t="b">
        <f t="shared" si="164"/>
        <v>0</v>
      </c>
      <c r="BF119" t="b">
        <f t="shared" si="164"/>
        <v>0</v>
      </c>
      <c r="BG119" t="b">
        <f t="shared" si="164"/>
        <v>0</v>
      </c>
      <c r="BH119" t="b">
        <f t="shared" si="164"/>
        <v>0</v>
      </c>
      <c r="BI119" t="b">
        <f aca="true" t="shared" si="165" ref="BI119:BR125">AND($H119=BI$66,$G119=BI$67)</f>
        <v>0</v>
      </c>
      <c r="BJ119" t="b">
        <f t="shared" si="165"/>
        <v>0</v>
      </c>
      <c r="BK119" t="b">
        <f t="shared" si="165"/>
        <v>0</v>
      </c>
      <c r="BL119" t="b">
        <f t="shared" si="165"/>
        <v>0</v>
      </c>
      <c r="BM119" t="b">
        <f t="shared" si="165"/>
        <v>0</v>
      </c>
      <c r="BN119" t="b">
        <f t="shared" si="165"/>
        <v>0</v>
      </c>
      <c r="BO119" t="b">
        <f t="shared" si="165"/>
        <v>0</v>
      </c>
      <c r="BP119" t="b">
        <f t="shared" si="165"/>
        <v>0</v>
      </c>
      <c r="BQ119" t="b">
        <f t="shared" si="165"/>
        <v>0</v>
      </c>
      <c r="BR119" t="b">
        <f t="shared" si="165"/>
        <v>0</v>
      </c>
      <c r="BS119" t="b">
        <f aca="true" t="shared" si="166" ref="BS119:CB125">AND($H119=BS$66,$G119=BS$67)</f>
        <v>0</v>
      </c>
      <c r="BT119" t="b">
        <f t="shared" si="166"/>
        <v>0</v>
      </c>
      <c r="BU119" t="b">
        <f t="shared" si="166"/>
        <v>0</v>
      </c>
      <c r="BV119" t="b">
        <f t="shared" si="166"/>
        <v>0</v>
      </c>
      <c r="BW119" t="b">
        <f t="shared" si="166"/>
        <v>0</v>
      </c>
      <c r="BX119" t="b">
        <f t="shared" si="166"/>
        <v>0</v>
      </c>
      <c r="BY119" t="b">
        <f t="shared" si="166"/>
        <v>0</v>
      </c>
      <c r="BZ119" t="b">
        <f t="shared" si="166"/>
        <v>0</v>
      </c>
      <c r="CA119" t="b">
        <f t="shared" si="166"/>
        <v>0</v>
      </c>
      <c r="CB119" t="b">
        <f t="shared" si="166"/>
        <v>0</v>
      </c>
      <c r="CC119" t="b">
        <f aca="true" t="shared" si="167" ref="CC119:CL125">AND($H119=CC$66,$G119=CC$67)</f>
        <v>0</v>
      </c>
      <c r="CD119" t="b">
        <f t="shared" si="167"/>
        <v>0</v>
      </c>
      <c r="CE119" t="b">
        <f t="shared" si="167"/>
        <v>0</v>
      </c>
      <c r="CF119" t="b">
        <f t="shared" si="167"/>
        <v>0</v>
      </c>
      <c r="CG119" t="b">
        <f t="shared" si="167"/>
        <v>0</v>
      </c>
      <c r="CH119" t="b">
        <f t="shared" si="167"/>
        <v>0</v>
      </c>
      <c r="CI119" t="b">
        <f t="shared" si="167"/>
        <v>0</v>
      </c>
      <c r="CJ119" t="b">
        <f t="shared" si="167"/>
        <v>0</v>
      </c>
      <c r="CK119" t="b">
        <f t="shared" si="167"/>
        <v>0</v>
      </c>
      <c r="CL119" t="b">
        <f t="shared" si="167"/>
        <v>0</v>
      </c>
      <c r="CM119" t="b">
        <f aca="true" t="shared" si="168" ref="CM119:CV125">AND($H119=CM$66,$G119=CM$67)</f>
        <v>0</v>
      </c>
      <c r="CN119" t="b">
        <f t="shared" si="168"/>
        <v>0</v>
      </c>
      <c r="CO119" t="b">
        <f t="shared" si="168"/>
        <v>0</v>
      </c>
      <c r="CP119" t="b">
        <f t="shared" si="168"/>
        <v>0</v>
      </c>
      <c r="CQ119" t="b">
        <f t="shared" si="168"/>
        <v>0</v>
      </c>
      <c r="CR119" t="b">
        <f t="shared" si="168"/>
        <v>0</v>
      </c>
      <c r="CS119" t="b">
        <f t="shared" si="168"/>
        <v>0</v>
      </c>
      <c r="CT119" t="b">
        <f t="shared" si="168"/>
        <v>0</v>
      </c>
      <c r="CU119" t="b">
        <f t="shared" si="168"/>
        <v>0</v>
      </c>
      <c r="CV119" t="b">
        <f t="shared" si="168"/>
        <v>0</v>
      </c>
      <c r="CW119" t="b">
        <f aca="true" t="shared" si="169" ref="CW119:DF125">AND($H119=CW$66,$G119=CW$67)</f>
        <v>0</v>
      </c>
      <c r="CX119" t="b">
        <f t="shared" si="169"/>
        <v>0</v>
      </c>
      <c r="CY119" t="b">
        <f t="shared" si="169"/>
        <v>0</v>
      </c>
      <c r="CZ119" t="b">
        <f t="shared" si="169"/>
        <v>0</v>
      </c>
      <c r="DA119" t="b">
        <f t="shared" si="169"/>
        <v>0</v>
      </c>
      <c r="DB119" t="b">
        <f t="shared" si="169"/>
        <v>0</v>
      </c>
      <c r="DC119" t="b">
        <f t="shared" si="169"/>
        <v>0</v>
      </c>
      <c r="DD119" t="b">
        <f t="shared" si="169"/>
        <v>0</v>
      </c>
      <c r="DE119" t="b">
        <f t="shared" si="169"/>
        <v>0</v>
      </c>
      <c r="DF119" t="b">
        <f t="shared" si="169"/>
        <v>0</v>
      </c>
      <c r="DG119" t="b">
        <f aca="true" t="shared" si="170" ref="DG119:DP125">AND($H119=DG$66,$G119=DG$67)</f>
        <v>0</v>
      </c>
      <c r="DH119" t="b">
        <f t="shared" si="170"/>
        <v>0</v>
      </c>
      <c r="DI119" t="b">
        <f t="shared" si="170"/>
        <v>0</v>
      </c>
      <c r="DJ119" t="b">
        <f t="shared" si="170"/>
        <v>0</v>
      </c>
      <c r="DK119" t="b">
        <f t="shared" si="170"/>
        <v>0</v>
      </c>
      <c r="DL119" t="b">
        <f t="shared" si="170"/>
        <v>0</v>
      </c>
      <c r="DM119" t="b">
        <f t="shared" si="170"/>
        <v>0</v>
      </c>
      <c r="DN119" t="b">
        <f t="shared" si="170"/>
        <v>0</v>
      </c>
      <c r="DO119" t="b">
        <f t="shared" si="170"/>
        <v>0</v>
      </c>
      <c r="DP119" t="b">
        <f t="shared" si="170"/>
        <v>0</v>
      </c>
      <c r="DQ119" t="b">
        <f aca="true" t="shared" si="171" ref="DQ119:DZ125">AND($H119=DQ$66,$G119=DQ$67)</f>
        <v>0</v>
      </c>
      <c r="DR119" t="b">
        <f t="shared" si="171"/>
        <v>0</v>
      </c>
      <c r="DS119" t="b">
        <f t="shared" si="171"/>
        <v>0</v>
      </c>
      <c r="DT119" t="b">
        <f t="shared" si="171"/>
        <v>0</v>
      </c>
      <c r="DU119" t="b">
        <f t="shared" si="171"/>
        <v>0</v>
      </c>
      <c r="DV119" t="b">
        <f t="shared" si="171"/>
        <v>0</v>
      </c>
      <c r="DW119" t="b">
        <f t="shared" si="171"/>
        <v>0</v>
      </c>
      <c r="DX119" t="b">
        <f t="shared" si="171"/>
        <v>0</v>
      </c>
      <c r="DY119" t="b">
        <f t="shared" si="171"/>
        <v>0</v>
      </c>
      <c r="DZ119" t="b">
        <f t="shared" si="171"/>
        <v>0</v>
      </c>
      <c r="EA119" t="b">
        <f aca="true" t="shared" si="172" ref="EA119:EJ125">AND($H119=EA$66,$G119=EA$67)</f>
        <v>0</v>
      </c>
      <c r="EB119" t="b">
        <f t="shared" si="172"/>
        <v>0</v>
      </c>
      <c r="EC119" t="b">
        <f t="shared" si="172"/>
        <v>0</v>
      </c>
      <c r="ED119" t="b">
        <f t="shared" si="172"/>
        <v>0</v>
      </c>
      <c r="EE119" t="b">
        <f t="shared" si="172"/>
        <v>0</v>
      </c>
      <c r="EF119" t="b">
        <f t="shared" si="172"/>
        <v>0</v>
      </c>
      <c r="EG119" t="b">
        <f t="shared" si="172"/>
        <v>0</v>
      </c>
      <c r="EH119" t="b">
        <f t="shared" si="172"/>
        <v>0</v>
      </c>
      <c r="EI119" t="b">
        <f t="shared" si="172"/>
        <v>0</v>
      </c>
      <c r="EJ119" t="b">
        <f t="shared" si="172"/>
        <v>0</v>
      </c>
      <c r="EK119" t="b">
        <f aca="true" t="shared" si="173" ref="EK119:EW125">AND($H119=EK$66,$G119=EK$67)</f>
        <v>0</v>
      </c>
      <c r="EL119" t="b">
        <f t="shared" si="173"/>
        <v>0</v>
      </c>
      <c r="EM119" t="b">
        <f t="shared" si="173"/>
        <v>0</v>
      </c>
      <c r="EN119" t="b">
        <f t="shared" si="173"/>
        <v>0</v>
      </c>
      <c r="EO119" t="b">
        <f t="shared" si="173"/>
        <v>0</v>
      </c>
      <c r="EP119" t="b">
        <f t="shared" si="173"/>
        <v>0</v>
      </c>
      <c r="EQ119" t="b">
        <f t="shared" si="173"/>
        <v>0</v>
      </c>
      <c r="ER119" t="b">
        <f t="shared" si="173"/>
        <v>0</v>
      </c>
      <c r="ES119" t="b">
        <f t="shared" si="173"/>
        <v>0</v>
      </c>
      <c r="ET119" t="b">
        <f t="shared" si="173"/>
        <v>0</v>
      </c>
      <c r="EU119" t="b">
        <f t="shared" si="173"/>
        <v>0</v>
      </c>
      <c r="EV119" t="b">
        <f t="shared" si="173"/>
        <v>0</v>
      </c>
      <c r="EW119" t="b">
        <f t="shared" si="173"/>
        <v>0</v>
      </c>
    </row>
    <row r="120" spans="1:153" ht="12.75">
      <c r="A120" s="10" t="s">
        <v>108</v>
      </c>
      <c r="B120" s="10">
        <v>2</v>
      </c>
      <c r="C120" s="10">
        <v>0</v>
      </c>
      <c r="D120" s="10">
        <v>0</v>
      </c>
      <c r="E120" s="10">
        <v>0</v>
      </c>
      <c r="F120" s="10">
        <f t="shared" si="88"/>
        <v>2</v>
      </c>
      <c r="G120" s="10">
        <f t="shared" si="89"/>
        <v>0</v>
      </c>
      <c r="H120" s="10">
        <f t="shared" si="90"/>
        <v>2</v>
      </c>
      <c r="I120" s="10">
        <f t="shared" si="91"/>
        <v>0</v>
      </c>
      <c r="J120" s="10">
        <f t="shared" si="92"/>
        <v>0</v>
      </c>
      <c r="K120" s="5">
        <f t="shared" si="98"/>
        <v>0.32957553181060684</v>
      </c>
      <c r="L120" s="8">
        <f t="shared" si="117"/>
        <v>0.7013513935270436</v>
      </c>
      <c r="M120" s="15"/>
      <c r="R120" s="15"/>
      <c r="AY120" t="b">
        <f t="shared" si="164"/>
        <v>0</v>
      </c>
      <c r="AZ120" t="b">
        <f t="shared" si="164"/>
        <v>0</v>
      </c>
      <c r="BA120" t="b">
        <f t="shared" si="164"/>
        <v>1</v>
      </c>
      <c r="BB120" t="b">
        <f t="shared" si="164"/>
        <v>0</v>
      </c>
      <c r="BC120" t="b">
        <f t="shared" si="164"/>
        <v>0</v>
      </c>
      <c r="BD120" t="b">
        <f t="shared" si="164"/>
        <v>0</v>
      </c>
      <c r="BE120" t="b">
        <f t="shared" si="164"/>
        <v>0</v>
      </c>
      <c r="BF120" t="b">
        <f t="shared" si="164"/>
        <v>0</v>
      </c>
      <c r="BG120" t="b">
        <f t="shared" si="164"/>
        <v>0</v>
      </c>
      <c r="BH120" t="b">
        <f t="shared" si="164"/>
        <v>0</v>
      </c>
      <c r="BI120" t="b">
        <f t="shared" si="165"/>
        <v>0</v>
      </c>
      <c r="BJ120" t="b">
        <f t="shared" si="165"/>
        <v>0</v>
      </c>
      <c r="BK120" t="b">
        <f t="shared" si="165"/>
        <v>0</v>
      </c>
      <c r="BL120" t="b">
        <f t="shared" si="165"/>
        <v>0</v>
      </c>
      <c r="BM120" t="b">
        <f t="shared" si="165"/>
        <v>0</v>
      </c>
      <c r="BN120" t="b">
        <f t="shared" si="165"/>
        <v>0</v>
      </c>
      <c r="BO120" t="b">
        <f t="shared" si="165"/>
        <v>0</v>
      </c>
      <c r="BP120" t="b">
        <f t="shared" si="165"/>
        <v>0</v>
      </c>
      <c r="BQ120" t="b">
        <f t="shared" si="165"/>
        <v>0</v>
      </c>
      <c r="BR120" t="b">
        <f t="shared" si="165"/>
        <v>0</v>
      </c>
      <c r="BS120" t="b">
        <f t="shared" si="166"/>
        <v>0</v>
      </c>
      <c r="BT120" t="b">
        <f t="shared" si="166"/>
        <v>0</v>
      </c>
      <c r="BU120" t="b">
        <f t="shared" si="166"/>
        <v>0</v>
      </c>
      <c r="BV120" t="b">
        <f t="shared" si="166"/>
        <v>0</v>
      </c>
      <c r="BW120" t="b">
        <f t="shared" si="166"/>
        <v>0</v>
      </c>
      <c r="BX120" t="b">
        <f t="shared" si="166"/>
        <v>0</v>
      </c>
      <c r="BY120" t="b">
        <f t="shared" si="166"/>
        <v>0</v>
      </c>
      <c r="BZ120" t="b">
        <f t="shared" si="166"/>
        <v>0</v>
      </c>
      <c r="CA120" t="b">
        <f t="shared" si="166"/>
        <v>0</v>
      </c>
      <c r="CB120" t="b">
        <f t="shared" si="166"/>
        <v>0</v>
      </c>
      <c r="CC120" t="b">
        <f t="shared" si="167"/>
        <v>0</v>
      </c>
      <c r="CD120" t="b">
        <f t="shared" si="167"/>
        <v>0</v>
      </c>
      <c r="CE120" t="b">
        <f t="shared" si="167"/>
        <v>0</v>
      </c>
      <c r="CF120" t="b">
        <f t="shared" si="167"/>
        <v>0</v>
      </c>
      <c r="CG120" t="b">
        <f t="shared" si="167"/>
        <v>0</v>
      </c>
      <c r="CH120" t="b">
        <f t="shared" si="167"/>
        <v>0</v>
      </c>
      <c r="CI120" t="b">
        <f t="shared" si="167"/>
        <v>0</v>
      </c>
      <c r="CJ120" t="b">
        <f t="shared" si="167"/>
        <v>0</v>
      </c>
      <c r="CK120" t="b">
        <f t="shared" si="167"/>
        <v>0</v>
      </c>
      <c r="CL120" t="b">
        <f t="shared" si="167"/>
        <v>0</v>
      </c>
      <c r="CM120" t="b">
        <f t="shared" si="168"/>
        <v>0</v>
      </c>
      <c r="CN120" t="b">
        <f t="shared" si="168"/>
        <v>0</v>
      </c>
      <c r="CO120" t="b">
        <f t="shared" si="168"/>
        <v>0</v>
      </c>
      <c r="CP120" t="b">
        <f t="shared" si="168"/>
        <v>0</v>
      </c>
      <c r="CQ120" t="b">
        <f t="shared" si="168"/>
        <v>0</v>
      </c>
      <c r="CR120" t="b">
        <f t="shared" si="168"/>
        <v>0</v>
      </c>
      <c r="CS120" t="b">
        <f t="shared" si="168"/>
        <v>0</v>
      </c>
      <c r="CT120" t="b">
        <f t="shared" si="168"/>
        <v>0</v>
      </c>
      <c r="CU120" t="b">
        <f t="shared" si="168"/>
        <v>0</v>
      </c>
      <c r="CV120" t="b">
        <f t="shared" si="168"/>
        <v>0</v>
      </c>
      <c r="CW120" t="b">
        <f t="shared" si="169"/>
        <v>0</v>
      </c>
      <c r="CX120" t="b">
        <f t="shared" si="169"/>
        <v>0</v>
      </c>
      <c r="CY120" t="b">
        <f t="shared" si="169"/>
        <v>0</v>
      </c>
      <c r="CZ120" t="b">
        <f t="shared" si="169"/>
        <v>0</v>
      </c>
      <c r="DA120" t="b">
        <f t="shared" si="169"/>
        <v>0</v>
      </c>
      <c r="DB120" t="b">
        <f t="shared" si="169"/>
        <v>0</v>
      </c>
      <c r="DC120" t="b">
        <f t="shared" si="169"/>
        <v>0</v>
      </c>
      <c r="DD120" t="b">
        <f t="shared" si="169"/>
        <v>0</v>
      </c>
      <c r="DE120" t="b">
        <f t="shared" si="169"/>
        <v>0</v>
      </c>
      <c r="DF120" t="b">
        <f t="shared" si="169"/>
        <v>0</v>
      </c>
      <c r="DG120" t="b">
        <f t="shared" si="170"/>
        <v>0</v>
      </c>
      <c r="DH120" t="b">
        <f t="shared" si="170"/>
        <v>0</v>
      </c>
      <c r="DI120" t="b">
        <f t="shared" si="170"/>
        <v>0</v>
      </c>
      <c r="DJ120" t="b">
        <f t="shared" si="170"/>
        <v>0</v>
      </c>
      <c r="DK120" t="b">
        <f t="shared" si="170"/>
        <v>0</v>
      </c>
      <c r="DL120" t="b">
        <f t="shared" si="170"/>
        <v>0</v>
      </c>
      <c r="DM120" t="b">
        <f t="shared" si="170"/>
        <v>0</v>
      </c>
      <c r="DN120" t="b">
        <f t="shared" si="170"/>
        <v>0</v>
      </c>
      <c r="DO120" t="b">
        <f t="shared" si="170"/>
        <v>0</v>
      </c>
      <c r="DP120" t="b">
        <f t="shared" si="170"/>
        <v>0</v>
      </c>
      <c r="DQ120" t="b">
        <f t="shared" si="171"/>
        <v>0</v>
      </c>
      <c r="DR120" t="b">
        <f t="shared" si="171"/>
        <v>0</v>
      </c>
      <c r="DS120" t="b">
        <f t="shared" si="171"/>
        <v>0</v>
      </c>
      <c r="DT120" t="b">
        <f t="shared" si="171"/>
        <v>0</v>
      </c>
      <c r="DU120" t="b">
        <f t="shared" si="171"/>
        <v>0</v>
      </c>
      <c r="DV120" t="b">
        <f t="shared" si="171"/>
        <v>0</v>
      </c>
      <c r="DW120" t="b">
        <f t="shared" si="171"/>
        <v>0</v>
      </c>
      <c r="DX120" t="b">
        <f t="shared" si="171"/>
        <v>0</v>
      </c>
      <c r="DY120" t="b">
        <f t="shared" si="171"/>
        <v>0</v>
      </c>
      <c r="DZ120" t="b">
        <f t="shared" si="171"/>
        <v>0</v>
      </c>
      <c r="EA120" t="b">
        <f t="shared" si="172"/>
        <v>0</v>
      </c>
      <c r="EB120" t="b">
        <f t="shared" si="172"/>
        <v>0</v>
      </c>
      <c r="EC120" t="b">
        <f t="shared" si="172"/>
        <v>0</v>
      </c>
      <c r="ED120" t="b">
        <f t="shared" si="172"/>
        <v>0</v>
      </c>
      <c r="EE120" t="b">
        <f t="shared" si="172"/>
        <v>0</v>
      </c>
      <c r="EF120" t="b">
        <f t="shared" si="172"/>
        <v>0</v>
      </c>
      <c r="EG120" t="b">
        <f t="shared" si="172"/>
        <v>0</v>
      </c>
      <c r="EH120" t="b">
        <f t="shared" si="172"/>
        <v>0</v>
      </c>
      <c r="EI120" t="b">
        <f t="shared" si="172"/>
        <v>0</v>
      </c>
      <c r="EJ120" t="b">
        <f t="shared" si="172"/>
        <v>0</v>
      </c>
      <c r="EK120" t="b">
        <f t="shared" si="173"/>
        <v>0</v>
      </c>
      <c r="EL120" t="b">
        <f t="shared" si="173"/>
        <v>0</v>
      </c>
      <c r="EM120" t="b">
        <f t="shared" si="173"/>
        <v>0</v>
      </c>
      <c r="EN120" t="b">
        <f t="shared" si="173"/>
        <v>0</v>
      </c>
      <c r="EO120" t="b">
        <f t="shared" si="173"/>
        <v>0</v>
      </c>
      <c r="EP120" t="b">
        <f t="shared" si="173"/>
        <v>0</v>
      </c>
      <c r="EQ120" t="b">
        <f t="shared" si="173"/>
        <v>0</v>
      </c>
      <c r="ER120" t="b">
        <f t="shared" si="173"/>
        <v>0</v>
      </c>
      <c r="ES120" t="b">
        <f t="shared" si="173"/>
        <v>0</v>
      </c>
      <c r="ET120" t="b">
        <f t="shared" si="173"/>
        <v>0</v>
      </c>
      <c r="EU120" t="b">
        <f t="shared" si="173"/>
        <v>0</v>
      </c>
      <c r="EV120" t="b">
        <f t="shared" si="173"/>
        <v>0</v>
      </c>
      <c r="EW120" t="b">
        <f t="shared" si="173"/>
        <v>0</v>
      </c>
    </row>
    <row r="121" spans="1:153" ht="12.75">
      <c r="A121" t="s">
        <v>76</v>
      </c>
      <c r="B121">
        <v>1</v>
      </c>
      <c r="C121">
        <v>0</v>
      </c>
      <c r="D121">
        <v>0</v>
      </c>
      <c r="E121">
        <v>0</v>
      </c>
      <c r="F121">
        <f t="shared" si="88"/>
        <v>1</v>
      </c>
      <c r="G121">
        <f t="shared" si="89"/>
        <v>0</v>
      </c>
      <c r="H121">
        <f t="shared" si="90"/>
        <v>1</v>
      </c>
      <c r="I121">
        <f t="shared" si="91"/>
        <v>0</v>
      </c>
      <c r="J121" s="2">
        <f t="shared" si="92"/>
        <v>0</v>
      </c>
      <c r="K121" s="5">
        <f t="shared" si="98"/>
        <v>0.16478776590530342</v>
      </c>
      <c r="L121" s="5"/>
      <c r="M121" s="15"/>
      <c r="R121" s="16"/>
      <c r="AY121" t="b">
        <f t="shared" si="164"/>
        <v>1</v>
      </c>
      <c r="AZ121" t="b">
        <f t="shared" si="164"/>
        <v>0</v>
      </c>
      <c r="BA121" t="b">
        <f t="shared" si="164"/>
        <v>0</v>
      </c>
      <c r="BB121" t="b">
        <f t="shared" si="164"/>
        <v>0</v>
      </c>
      <c r="BC121" t="b">
        <f t="shared" si="164"/>
        <v>0</v>
      </c>
      <c r="BD121" t="b">
        <f t="shared" si="164"/>
        <v>0</v>
      </c>
      <c r="BE121" t="b">
        <f t="shared" si="164"/>
        <v>0</v>
      </c>
      <c r="BF121" t="b">
        <f t="shared" si="164"/>
        <v>0</v>
      </c>
      <c r="BG121" t="b">
        <f t="shared" si="164"/>
        <v>0</v>
      </c>
      <c r="BH121" t="b">
        <f t="shared" si="164"/>
        <v>0</v>
      </c>
      <c r="BI121" t="b">
        <f t="shared" si="165"/>
        <v>0</v>
      </c>
      <c r="BJ121" t="b">
        <f t="shared" si="165"/>
        <v>0</v>
      </c>
      <c r="BK121" t="b">
        <f t="shared" si="165"/>
        <v>0</v>
      </c>
      <c r="BL121" t="b">
        <f t="shared" si="165"/>
        <v>0</v>
      </c>
      <c r="BM121" t="b">
        <f t="shared" si="165"/>
        <v>0</v>
      </c>
      <c r="BN121" t="b">
        <f t="shared" si="165"/>
        <v>0</v>
      </c>
      <c r="BO121" t="b">
        <f t="shared" si="165"/>
        <v>0</v>
      </c>
      <c r="BP121" t="b">
        <f t="shared" si="165"/>
        <v>0</v>
      </c>
      <c r="BQ121" t="b">
        <f t="shared" si="165"/>
        <v>0</v>
      </c>
      <c r="BR121" t="b">
        <f t="shared" si="165"/>
        <v>0</v>
      </c>
      <c r="BS121" t="b">
        <f t="shared" si="166"/>
        <v>0</v>
      </c>
      <c r="BT121" t="b">
        <f t="shared" si="166"/>
        <v>0</v>
      </c>
      <c r="BU121" t="b">
        <f t="shared" si="166"/>
        <v>0</v>
      </c>
      <c r="BV121" t="b">
        <f t="shared" si="166"/>
        <v>0</v>
      </c>
      <c r="BW121" t="b">
        <f t="shared" si="166"/>
        <v>0</v>
      </c>
      <c r="BX121" t="b">
        <f t="shared" si="166"/>
        <v>0</v>
      </c>
      <c r="BY121" t="b">
        <f t="shared" si="166"/>
        <v>0</v>
      </c>
      <c r="BZ121" t="b">
        <f t="shared" si="166"/>
        <v>0</v>
      </c>
      <c r="CA121" t="b">
        <f t="shared" si="166"/>
        <v>0</v>
      </c>
      <c r="CB121" t="b">
        <f t="shared" si="166"/>
        <v>0</v>
      </c>
      <c r="CC121" t="b">
        <f t="shared" si="167"/>
        <v>0</v>
      </c>
      <c r="CD121" t="b">
        <f t="shared" si="167"/>
        <v>0</v>
      </c>
      <c r="CE121" t="b">
        <f t="shared" si="167"/>
        <v>0</v>
      </c>
      <c r="CF121" t="b">
        <f t="shared" si="167"/>
        <v>0</v>
      </c>
      <c r="CG121" t="b">
        <f t="shared" si="167"/>
        <v>0</v>
      </c>
      <c r="CH121" t="b">
        <f t="shared" si="167"/>
        <v>0</v>
      </c>
      <c r="CI121" t="b">
        <f t="shared" si="167"/>
        <v>0</v>
      </c>
      <c r="CJ121" t="b">
        <f t="shared" si="167"/>
        <v>0</v>
      </c>
      <c r="CK121" t="b">
        <f t="shared" si="167"/>
        <v>0</v>
      </c>
      <c r="CL121" t="b">
        <f t="shared" si="167"/>
        <v>0</v>
      </c>
      <c r="CM121" t="b">
        <f t="shared" si="168"/>
        <v>0</v>
      </c>
      <c r="CN121" t="b">
        <f t="shared" si="168"/>
        <v>0</v>
      </c>
      <c r="CO121" t="b">
        <f t="shared" si="168"/>
        <v>0</v>
      </c>
      <c r="CP121" t="b">
        <f t="shared" si="168"/>
        <v>0</v>
      </c>
      <c r="CQ121" t="b">
        <f t="shared" si="168"/>
        <v>0</v>
      </c>
      <c r="CR121" t="b">
        <f t="shared" si="168"/>
        <v>0</v>
      </c>
      <c r="CS121" t="b">
        <f t="shared" si="168"/>
        <v>0</v>
      </c>
      <c r="CT121" t="b">
        <f t="shared" si="168"/>
        <v>0</v>
      </c>
      <c r="CU121" t="b">
        <f t="shared" si="168"/>
        <v>0</v>
      </c>
      <c r="CV121" t="b">
        <f t="shared" si="168"/>
        <v>0</v>
      </c>
      <c r="CW121" t="b">
        <f t="shared" si="169"/>
        <v>0</v>
      </c>
      <c r="CX121" t="b">
        <f t="shared" si="169"/>
        <v>0</v>
      </c>
      <c r="CY121" t="b">
        <f t="shared" si="169"/>
        <v>0</v>
      </c>
      <c r="CZ121" t="b">
        <f t="shared" si="169"/>
        <v>0</v>
      </c>
      <c r="DA121" t="b">
        <f t="shared" si="169"/>
        <v>0</v>
      </c>
      <c r="DB121" t="b">
        <f t="shared" si="169"/>
        <v>0</v>
      </c>
      <c r="DC121" t="b">
        <f t="shared" si="169"/>
        <v>0</v>
      </c>
      <c r="DD121" t="b">
        <f t="shared" si="169"/>
        <v>0</v>
      </c>
      <c r="DE121" t="b">
        <f t="shared" si="169"/>
        <v>0</v>
      </c>
      <c r="DF121" t="b">
        <f t="shared" si="169"/>
        <v>0</v>
      </c>
      <c r="DG121" t="b">
        <f t="shared" si="170"/>
        <v>0</v>
      </c>
      <c r="DH121" t="b">
        <f t="shared" si="170"/>
        <v>0</v>
      </c>
      <c r="DI121" t="b">
        <f t="shared" si="170"/>
        <v>0</v>
      </c>
      <c r="DJ121" t="b">
        <f t="shared" si="170"/>
        <v>0</v>
      </c>
      <c r="DK121" t="b">
        <f t="shared" si="170"/>
        <v>0</v>
      </c>
      <c r="DL121" t="b">
        <f t="shared" si="170"/>
        <v>0</v>
      </c>
      <c r="DM121" t="b">
        <f t="shared" si="170"/>
        <v>0</v>
      </c>
      <c r="DN121" t="b">
        <f t="shared" si="170"/>
        <v>0</v>
      </c>
      <c r="DO121" t="b">
        <f t="shared" si="170"/>
        <v>0</v>
      </c>
      <c r="DP121" t="b">
        <f t="shared" si="170"/>
        <v>0</v>
      </c>
      <c r="DQ121" t="b">
        <f t="shared" si="171"/>
        <v>0</v>
      </c>
      <c r="DR121" t="b">
        <f t="shared" si="171"/>
        <v>0</v>
      </c>
      <c r="DS121" t="b">
        <f t="shared" si="171"/>
        <v>0</v>
      </c>
      <c r="DT121" t="b">
        <f t="shared" si="171"/>
        <v>0</v>
      </c>
      <c r="DU121" t="b">
        <f t="shared" si="171"/>
        <v>0</v>
      </c>
      <c r="DV121" t="b">
        <f t="shared" si="171"/>
        <v>0</v>
      </c>
      <c r="DW121" t="b">
        <f t="shared" si="171"/>
        <v>0</v>
      </c>
      <c r="DX121" t="b">
        <f t="shared" si="171"/>
        <v>0</v>
      </c>
      <c r="DY121" t="b">
        <f t="shared" si="171"/>
        <v>0</v>
      </c>
      <c r="DZ121" t="b">
        <f t="shared" si="171"/>
        <v>0</v>
      </c>
      <c r="EA121" t="b">
        <f t="shared" si="172"/>
        <v>0</v>
      </c>
      <c r="EB121" t="b">
        <f t="shared" si="172"/>
        <v>0</v>
      </c>
      <c r="EC121" t="b">
        <f t="shared" si="172"/>
        <v>0</v>
      </c>
      <c r="ED121" t="b">
        <f t="shared" si="172"/>
        <v>0</v>
      </c>
      <c r="EE121" t="b">
        <f t="shared" si="172"/>
        <v>0</v>
      </c>
      <c r="EF121" t="b">
        <f t="shared" si="172"/>
        <v>0</v>
      </c>
      <c r="EG121" t="b">
        <f t="shared" si="172"/>
        <v>0</v>
      </c>
      <c r="EH121" t="b">
        <f t="shared" si="172"/>
        <v>0</v>
      </c>
      <c r="EI121" t="b">
        <f t="shared" si="172"/>
        <v>0</v>
      </c>
      <c r="EJ121" t="b">
        <f t="shared" si="172"/>
        <v>0</v>
      </c>
      <c r="EK121" t="b">
        <f t="shared" si="173"/>
        <v>0</v>
      </c>
      <c r="EL121" t="b">
        <f t="shared" si="173"/>
        <v>0</v>
      </c>
      <c r="EM121" t="b">
        <f t="shared" si="173"/>
        <v>0</v>
      </c>
      <c r="EN121" t="b">
        <f t="shared" si="173"/>
        <v>0</v>
      </c>
      <c r="EO121" t="b">
        <f t="shared" si="173"/>
        <v>0</v>
      </c>
      <c r="EP121" t="b">
        <f t="shared" si="173"/>
        <v>0</v>
      </c>
      <c r="EQ121" t="b">
        <f t="shared" si="173"/>
        <v>0</v>
      </c>
      <c r="ER121" t="b">
        <f t="shared" si="173"/>
        <v>0</v>
      </c>
      <c r="ES121" t="b">
        <f t="shared" si="173"/>
        <v>0</v>
      </c>
      <c r="ET121" t="b">
        <f t="shared" si="173"/>
        <v>0</v>
      </c>
      <c r="EU121" t="b">
        <f t="shared" si="173"/>
        <v>0</v>
      </c>
      <c r="EV121" t="b">
        <f t="shared" si="173"/>
        <v>0</v>
      </c>
      <c r="EW121" t="b">
        <f t="shared" si="173"/>
        <v>0</v>
      </c>
    </row>
    <row r="122" spans="1:153" ht="12.75">
      <c r="A122" t="s">
        <v>79</v>
      </c>
      <c r="B122">
        <v>1</v>
      </c>
      <c r="C122">
        <v>0</v>
      </c>
      <c r="D122">
        <v>0</v>
      </c>
      <c r="E122">
        <v>0</v>
      </c>
      <c r="F122">
        <f t="shared" si="88"/>
        <v>1</v>
      </c>
      <c r="G122">
        <f t="shared" si="89"/>
        <v>0</v>
      </c>
      <c r="H122">
        <f t="shared" si="90"/>
        <v>1</v>
      </c>
      <c r="I122">
        <f t="shared" si="91"/>
        <v>0</v>
      </c>
      <c r="J122" s="2">
        <f t="shared" si="92"/>
        <v>0</v>
      </c>
      <c r="K122" s="5">
        <f t="shared" si="98"/>
        <v>0.16478776590530342</v>
      </c>
      <c r="L122" s="5"/>
      <c r="M122" s="15"/>
      <c r="R122" s="16"/>
      <c r="AY122" t="b">
        <f t="shared" si="164"/>
        <v>1</v>
      </c>
      <c r="AZ122" t="b">
        <f t="shared" si="164"/>
        <v>0</v>
      </c>
      <c r="BA122" t="b">
        <f t="shared" si="164"/>
        <v>0</v>
      </c>
      <c r="BB122" t="b">
        <f t="shared" si="164"/>
        <v>0</v>
      </c>
      <c r="BC122" t="b">
        <f t="shared" si="164"/>
        <v>0</v>
      </c>
      <c r="BD122" t="b">
        <f t="shared" si="164"/>
        <v>0</v>
      </c>
      <c r="BE122" t="b">
        <f t="shared" si="164"/>
        <v>0</v>
      </c>
      <c r="BF122" t="b">
        <f t="shared" si="164"/>
        <v>0</v>
      </c>
      <c r="BG122" t="b">
        <f t="shared" si="164"/>
        <v>0</v>
      </c>
      <c r="BH122" t="b">
        <f t="shared" si="164"/>
        <v>0</v>
      </c>
      <c r="BI122" t="b">
        <f t="shared" si="165"/>
        <v>0</v>
      </c>
      <c r="BJ122" t="b">
        <f t="shared" si="165"/>
        <v>0</v>
      </c>
      <c r="BK122" t="b">
        <f t="shared" si="165"/>
        <v>0</v>
      </c>
      <c r="BL122" t="b">
        <f t="shared" si="165"/>
        <v>0</v>
      </c>
      <c r="BM122" t="b">
        <f t="shared" si="165"/>
        <v>0</v>
      </c>
      <c r="BN122" t="b">
        <f t="shared" si="165"/>
        <v>0</v>
      </c>
      <c r="BO122" t="b">
        <f t="shared" si="165"/>
        <v>0</v>
      </c>
      <c r="BP122" t="b">
        <f t="shared" si="165"/>
        <v>0</v>
      </c>
      <c r="BQ122" t="b">
        <f t="shared" si="165"/>
        <v>0</v>
      </c>
      <c r="BR122" t="b">
        <f t="shared" si="165"/>
        <v>0</v>
      </c>
      <c r="BS122" t="b">
        <f t="shared" si="166"/>
        <v>0</v>
      </c>
      <c r="BT122" t="b">
        <f t="shared" si="166"/>
        <v>0</v>
      </c>
      <c r="BU122" t="b">
        <f t="shared" si="166"/>
        <v>0</v>
      </c>
      <c r="BV122" t="b">
        <f t="shared" si="166"/>
        <v>0</v>
      </c>
      <c r="BW122" t="b">
        <f t="shared" si="166"/>
        <v>0</v>
      </c>
      <c r="BX122" t="b">
        <f t="shared" si="166"/>
        <v>0</v>
      </c>
      <c r="BY122" t="b">
        <f t="shared" si="166"/>
        <v>0</v>
      </c>
      <c r="BZ122" t="b">
        <f t="shared" si="166"/>
        <v>0</v>
      </c>
      <c r="CA122" t="b">
        <f t="shared" si="166"/>
        <v>0</v>
      </c>
      <c r="CB122" t="b">
        <f t="shared" si="166"/>
        <v>0</v>
      </c>
      <c r="CC122" t="b">
        <f t="shared" si="167"/>
        <v>0</v>
      </c>
      <c r="CD122" t="b">
        <f t="shared" si="167"/>
        <v>0</v>
      </c>
      <c r="CE122" t="b">
        <f t="shared" si="167"/>
        <v>0</v>
      </c>
      <c r="CF122" t="b">
        <f t="shared" si="167"/>
        <v>0</v>
      </c>
      <c r="CG122" t="b">
        <f t="shared" si="167"/>
        <v>0</v>
      </c>
      <c r="CH122" t="b">
        <f t="shared" si="167"/>
        <v>0</v>
      </c>
      <c r="CI122" t="b">
        <f t="shared" si="167"/>
        <v>0</v>
      </c>
      <c r="CJ122" t="b">
        <f t="shared" si="167"/>
        <v>0</v>
      </c>
      <c r="CK122" t="b">
        <f t="shared" si="167"/>
        <v>0</v>
      </c>
      <c r="CL122" t="b">
        <f t="shared" si="167"/>
        <v>0</v>
      </c>
      <c r="CM122" t="b">
        <f t="shared" si="168"/>
        <v>0</v>
      </c>
      <c r="CN122" t="b">
        <f t="shared" si="168"/>
        <v>0</v>
      </c>
      <c r="CO122" t="b">
        <f t="shared" si="168"/>
        <v>0</v>
      </c>
      <c r="CP122" t="b">
        <f t="shared" si="168"/>
        <v>0</v>
      </c>
      <c r="CQ122" t="b">
        <f t="shared" si="168"/>
        <v>0</v>
      </c>
      <c r="CR122" t="b">
        <f t="shared" si="168"/>
        <v>0</v>
      </c>
      <c r="CS122" t="b">
        <f t="shared" si="168"/>
        <v>0</v>
      </c>
      <c r="CT122" t="b">
        <f t="shared" si="168"/>
        <v>0</v>
      </c>
      <c r="CU122" t="b">
        <f t="shared" si="168"/>
        <v>0</v>
      </c>
      <c r="CV122" t="b">
        <f t="shared" si="168"/>
        <v>0</v>
      </c>
      <c r="CW122" t="b">
        <f t="shared" si="169"/>
        <v>0</v>
      </c>
      <c r="CX122" t="b">
        <f t="shared" si="169"/>
        <v>0</v>
      </c>
      <c r="CY122" t="b">
        <f t="shared" si="169"/>
        <v>0</v>
      </c>
      <c r="CZ122" t="b">
        <f t="shared" si="169"/>
        <v>0</v>
      </c>
      <c r="DA122" t="b">
        <f t="shared" si="169"/>
        <v>0</v>
      </c>
      <c r="DB122" t="b">
        <f t="shared" si="169"/>
        <v>0</v>
      </c>
      <c r="DC122" t="b">
        <f t="shared" si="169"/>
        <v>0</v>
      </c>
      <c r="DD122" t="b">
        <f t="shared" si="169"/>
        <v>0</v>
      </c>
      <c r="DE122" t="b">
        <f t="shared" si="169"/>
        <v>0</v>
      </c>
      <c r="DF122" t="b">
        <f t="shared" si="169"/>
        <v>0</v>
      </c>
      <c r="DG122" t="b">
        <f t="shared" si="170"/>
        <v>0</v>
      </c>
      <c r="DH122" t="b">
        <f t="shared" si="170"/>
        <v>0</v>
      </c>
      <c r="DI122" t="b">
        <f t="shared" si="170"/>
        <v>0</v>
      </c>
      <c r="DJ122" t="b">
        <f t="shared" si="170"/>
        <v>0</v>
      </c>
      <c r="DK122" t="b">
        <f t="shared" si="170"/>
        <v>0</v>
      </c>
      <c r="DL122" t="b">
        <f t="shared" si="170"/>
        <v>0</v>
      </c>
      <c r="DM122" t="b">
        <f t="shared" si="170"/>
        <v>0</v>
      </c>
      <c r="DN122" t="b">
        <f t="shared" si="170"/>
        <v>0</v>
      </c>
      <c r="DO122" t="b">
        <f t="shared" si="170"/>
        <v>0</v>
      </c>
      <c r="DP122" t="b">
        <f t="shared" si="170"/>
        <v>0</v>
      </c>
      <c r="DQ122" t="b">
        <f t="shared" si="171"/>
        <v>0</v>
      </c>
      <c r="DR122" t="b">
        <f t="shared" si="171"/>
        <v>0</v>
      </c>
      <c r="DS122" t="b">
        <f t="shared" si="171"/>
        <v>0</v>
      </c>
      <c r="DT122" t="b">
        <f t="shared" si="171"/>
        <v>0</v>
      </c>
      <c r="DU122" t="b">
        <f t="shared" si="171"/>
        <v>0</v>
      </c>
      <c r="DV122" t="b">
        <f t="shared" si="171"/>
        <v>0</v>
      </c>
      <c r="DW122" t="b">
        <f t="shared" si="171"/>
        <v>0</v>
      </c>
      <c r="DX122" t="b">
        <f t="shared" si="171"/>
        <v>0</v>
      </c>
      <c r="DY122" t="b">
        <f t="shared" si="171"/>
        <v>0</v>
      </c>
      <c r="DZ122" t="b">
        <f t="shared" si="171"/>
        <v>0</v>
      </c>
      <c r="EA122" t="b">
        <f t="shared" si="172"/>
        <v>0</v>
      </c>
      <c r="EB122" t="b">
        <f t="shared" si="172"/>
        <v>0</v>
      </c>
      <c r="EC122" t="b">
        <f t="shared" si="172"/>
        <v>0</v>
      </c>
      <c r="ED122" t="b">
        <f t="shared" si="172"/>
        <v>0</v>
      </c>
      <c r="EE122" t="b">
        <f t="shared" si="172"/>
        <v>0</v>
      </c>
      <c r="EF122" t="b">
        <f t="shared" si="172"/>
        <v>0</v>
      </c>
      <c r="EG122" t="b">
        <f t="shared" si="172"/>
        <v>0</v>
      </c>
      <c r="EH122" t="b">
        <f t="shared" si="172"/>
        <v>0</v>
      </c>
      <c r="EI122" t="b">
        <f t="shared" si="172"/>
        <v>0</v>
      </c>
      <c r="EJ122" t="b">
        <f t="shared" si="172"/>
        <v>0</v>
      </c>
      <c r="EK122" t="b">
        <f t="shared" si="173"/>
        <v>0</v>
      </c>
      <c r="EL122" t="b">
        <f t="shared" si="173"/>
        <v>0</v>
      </c>
      <c r="EM122" t="b">
        <f t="shared" si="173"/>
        <v>0</v>
      </c>
      <c r="EN122" t="b">
        <f t="shared" si="173"/>
        <v>0</v>
      </c>
      <c r="EO122" t="b">
        <f t="shared" si="173"/>
        <v>0</v>
      </c>
      <c r="EP122" t="b">
        <f t="shared" si="173"/>
        <v>0</v>
      </c>
      <c r="EQ122" t="b">
        <f t="shared" si="173"/>
        <v>0</v>
      </c>
      <c r="ER122" t="b">
        <f t="shared" si="173"/>
        <v>0</v>
      </c>
      <c r="ES122" t="b">
        <f t="shared" si="173"/>
        <v>0</v>
      </c>
      <c r="ET122" t="b">
        <f t="shared" si="173"/>
        <v>0</v>
      </c>
      <c r="EU122" t="b">
        <f t="shared" si="173"/>
        <v>0</v>
      </c>
      <c r="EV122" t="b">
        <f t="shared" si="173"/>
        <v>0</v>
      </c>
      <c r="EW122" t="b">
        <f t="shared" si="173"/>
        <v>0</v>
      </c>
    </row>
    <row r="123" spans="1:153" ht="12.75">
      <c r="A123" t="s">
        <v>86</v>
      </c>
      <c r="B123">
        <v>1</v>
      </c>
      <c r="C123">
        <v>0</v>
      </c>
      <c r="D123">
        <v>0</v>
      </c>
      <c r="E123">
        <v>0</v>
      </c>
      <c r="F123">
        <f t="shared" si="88"/>
        <v>1</v>
      </c>
      <c r="G123">
        <f t="shared" si="89"/>
        <v>0</v>
      </c>
      <c r="H123">
        <f>F123+G123</f>
        <v>1</v>
      </c>
      <c r="I123">
        <f t="shared" si="91"/>
        <v>0</v>
      </c>
      <c r="J123" s="2">
        <f t="shared" si="92"/>
        <v>0</v>
      </c>
      <c r="K123" s="5">
        <f t="shared" si="98"/>
        <v>0.16478776590530342</v>
      </c>
      <c r="L123" s="5"/>
      <c r="M123" s="15"/>
      <c r="R123" s="16"/>
      <c r="AY123" t="b">
        <f t="shared" si="164"/>
        <v>1</v>
      </c>
      <c r="AZ123" t="b">
        <f t="shared" si="164"/>
        <v>0</v>
      </c>
      <c r="BA123" t="b">
        <f t="shared" si="164"/>
        <v>0</v>
      </c>
      <c r="BB123" t="b">
        <f t="shared" si="164"/>
        <v>0</v>
      </c>
      <c r="BC123" t="b">
        <f t="shared" si="164"/>
        <v>0</v>
      </c>
      <c r="BD123" t="b">
        <f t="shared" si="164"/>
        <v>0</v>
      </c>
      <c r="BE123" t="b">
        <f t="shared" si="164"/>
        <v>0</v>
      </c>
      <c r="BF123" t="b">
        <f t="shared" si="164"/>
        <v>0</v>
      </c>
      <c r="BG123" t="b">
        <f t="shared" si="164"/>
        <v>0</v>
      </c>
      <c r="BH123" t="b">
        <f t="shared" si="164"/>
        <v>0</v>
      </c>
      <c r="BI123" t="b">
        <f t="shared" si="165"/>
        <v>0</v>
      </c>
      <c r="BJ123" t="b">
        <f t="shared" si="165"/>
        <v>0</v>
      </c>
      <c r="BK123" t="b">
        <f t="shared" si="165"/>
        <v>0</v>
      </c>
      <c r="BL123" t="b">
        <f t="shared" si="165"/>
        <v>0</v>
      </c>
      <c r="BM123" t="b">
        <f t="shared" si="165"/>
        <v>0</v>
      </c>
      <c r="BN123" t="b">
        <f t="shared" si="165"/>
        <v>0</v>
      </c>
      <c r="BO123" t="b">
        <f t="shared" si="165"/>
        <v>0</v>
      </c>
      <c r="BP123" t="b">
        <f t="shared" si="165"/>
        <v>0</v>
      </c>
      <c r="BQ123" t="b">
        <f t="shared" si="165"/>
        <v>0</v>
      </c>
      <c r="BR123" t="b">
        <f t="shared" si="165"/>
        <v>0</v>
      </c>
      <c r="BS123" t="b">
        <f t="shared" si="166"/>
        <v>0</v>
      </c>
      <c r="BT123" t="b">
        <f t="shared" si="166"/>
        <v>0</v>
      </c>
      <c r="BU123" t="b">
        <f t="shared" si="166"/>
        <v>0</v>
      </c>
      <c r="BV123" t="b">
        <f t="shared" si="166"/>
        <v>0</v>
      </c>
      <c r="BW123" t="b">
        <f t="shared" si="166"/>
        <v>0</v>
      </c>
      <c r="BX123" t="b">
        <f t="shared" si="166"/>
        <v>0</v>
      </c>
      <c r="BY123" t="b">
        <f t="shared" si="166"/>
        <v>0</v>
      </c>
      <c r="BZ123" t="b">
        <f t="shared" si="166"/>
        <v>0</v>
      </c>
      <c r="CA123" t="b">
        <f t="shared" si="166"/>
        <v>0</v>
      </c>
      <c r="CB123" t="b">
        <f t="shared" si="166"/>
        <v>0</v>
      </c>
      <c r="CC123" t="b">
        <f t="shared" si="167"/>
        <v>0</v>
      </c>
      <c r="CD123" t="b">
        <f t="shared" si="167"/>
        <v>0</v>
      </c>
      <c r="CE123" t="b">
        <f t="shared" si="167"/>
        <v>0</v>
      </c>
      <c r="CF123" t="b">
        <f t="shared" si="167"/>
        <v>0</v>
      </c>
      <c r="CG123" t="b">
        <f t="shared" si="167"/>
        <v>0</v>
      </c>
      <c r="CH123" t="b">
        <f t="shared" si="167"/>
        <v>0</v>
      </c>
      <c r="CI123" t="b">
        <f t="shared" si="167"/>
        <v>0</v>
      </c>
      <c r="CJ123" t="b">
        <f t="shared" si="167"/>
        <v>0</v>
      </c>
      <c r="CK123" t="b">
        <f t="shared" si="167"/>
        <v>0</v>
      </c>
      <c r="CL123" t="b">
        <f t="shared" si="167"/>
        <v>0</v>
      </c>
      <c r="CM123" t="b">
        <f t="shared" si="168"/>
        <v>0</v>
      </c>
      <c r="CN123" t="b">
        <f t="shared" si="168"/>
        <v>0</v>
      </c>
      <c r="CO123" t="b">
        <f t="shared" si="168"/>
        <v>0</v>
      </c>
      <c r="CP123" t="b">
        <f t="shared" si="168"/>
        <v>0</v>
      </c>
      <c r="CQ123" t="b">
        <f t="shared" si="168"/>
        <v>0</v>
      </c>
      <c r="CR123" t="b">
        <f t="shared" si="168"/>
        <v>0</v>
      </c>
      <c r="CS123" t="b">
        <f t="shared" si="168"/>
        <v>0</v>
      </c>
      <c r="CT123" t="b">
        <f t="shared" si="168"/>
        <v>0</v>
      </c>
      <c r="CU123" t="b">
        <f t="shared" si="168"/>
        <v>0</v>
      </c>
      <c r="CV123" t="b">
        <f t="shared" si="168"/>
        <v>0</v>
      </c>
      <c r="CW123" t="b">
        <f t="shared" si="169"/>
        <v>0</v>
      </c>
      <c r="CX123" t="b">
        <f t="shared" si="169"/>
        <v>0</v>
      </c>
      <c r="CY123" t="b">
        <f t="shared" si="169"/>
        <v>0</v>
      </c>
      <c r="CZ123" t="b">
        <f t="shared" si="169"/>
        <v>0</v>
      </c>
      <c r="DA123" t="b">
        <f t="shared" si="169"/>
        <v>0</v>
      </c>
      <c r="DB123" t="b">
        <f t="shared" si="169"/>
        <v>0</v>
      </c>
      <c r="DC123" t="b">
        <f t="shared" si="169"/>
        <v>0</v>
      </c>
      <c r="DD123" t="b">
        <f t="shared" si="169"/>
        <v>0</v>
      </c>
      <c r="DE123" t="b">
        <f t="shared" si="169"/>
        <v>0</v>
      </c>
      <c r="DF123" t="b">
        <f t="shared" si="169"/>
        <v>0</v>
      </c>
      <c r="DG123" t="b">
        <f t="shared" si="170"/>
        <v>0</v>
      </c>
      <c r="DH123" t="b">
        <f t="shared" si="170"/>
        <v>0</v>
      </c>
      <c r="DI123" t="b">
        <f t="shared" si="170"/>
        <v>0</v>
      </c>
      <c r="DJ123" t="b">
        <f t="shared" si="170"/>
        <v>0</v>
      </c>
      <c r="DK123" t="b">
        <f t="shared" si="170"/>
        <v>0</v>
      </c>
      <c r="DL123" t="b">
        <f t="shared" si="170"/>
        <v>0</v>
      </c>
      <c r="DM123" t="b">
        <f t="shared" si="170"/>
        <v>0</v>
      </c>
      <c r="DN123" t="b">
        <f t="shared" si="170"/>
        <v>0</v>
      </c>
      <c r="DO123" t="b">
        <f t="shared" si="170"/>
        <v>0</v>
      </c>
      <c r="DP123" t="b">
        <f t="shared" si="170"/>
        <v>0</v>
      </c>
      <c r="DQ123" t="b">
        <f t="shared" si="171"/>
        <v>0</v>
      </c>
      <c r="DR123" t="b">
        <f t="shared" si="171"/>
        <v>0</v>
      </c>
      <c r="DS123" t="b">
        <f t="shared" si="171"/>
        <v>0</v>
      </c>
      <c r="DT123" t="b">
        <f t="shared" si="171"/>
        <v>0</v>
      </c>
      <c r="DU123" t="b">
        <f t="shared" si="171"/>
        <v>0</v>
      </c>
      <c r="DV123" t="b">
        <f t="shared" si="171"/>
        <v>0</v>
      </c>
      <c r="DW123" t="b">
        <f t="shared" si="171"/>
        <v>0</v>
      </c>
      <c r="DX123" t="b">
        <f t="shared" si="171"/>
        <v>0</v>
      </c>
      <c r="DY123" t="b">
        <f t="shared" si="171"/>
        <v>0</v>
      </c>
      <c r="DZ123" t="b">
        <f t="shared" si="171"/>
        <v>0</v>
      </c>
      <c r="EA123" t="b">
        <f t="shared" si="172"/>
        <v>0</v>
      </c>
      <c r="EB123" t="b">
        <f t="shared" si="172"/>
        <v>0</v>
      </c>
      <c r="EC123" t="b">
        <f t="shared" si="172"/>
        <v>0</v>
      </c>
      <c r="ED123" t="b">
        <f t="shared" si="172"/>
        <v>0</v>
      </c>
      <c r="EE123" t="b">
        <f t="shared" si="172"/>
        <v>0</v>
      </c>
      <c r="EF123" t="b">
        <f t="shared" si="172"/>
        <v>0</v>
      </c>
      <c r="EG123" t="b">
        <f t="shared" si="172"/>
        <v>0</v>
      </c>
      <c r="EH123" t="b">
        <f t="shared" si="172"/>
        <v>0</v>
      </c>
      <c r="EI123" t="b">
        <f t="shared" si="172"/>
        <v>0</v>
      </c>
      <c r="EJ123" t="b">
        <f t="shared" si="172"/>
        <v>0</v>
      </c>
      <c r="EK123" t="b">
        <f t="shared" si="173"/>
        <v>0</v>
      </c>
      <c r="EL123" t="b">
        <f t="shared" si="173"/>
        <v>0</v>
      </c>
      <c r="EM123" t="b">
        <f t="shared" si="173"/>
        <v>0</v>
      </c>
      <c r="EN123" t="b">
        <f t="shared" si="173"/>
        <v>0</v>
      </c>
      <c r="EO123" t="b">
        <f t="shared" si="173"/>
        <v>0</v>
      </c>
      <c r="EP123" t="b">
        <f t="shared" si="173"/>
        <v>0</v>
      </c>
      <c r="EQ123" t="b">
        <f t="shared" si="173"/>
        <v>0</v>
      </c>
      <c r="ER123" t="b">
        <f t="shared" si="173"/>
        <v>0</v>
      </c>
      <c r="ES123" t="b">
        <f t="shared" si="173"/>
        <v>0</v>
      </c>
      <c r="ET123" t="b">
        <f t="shared" si="173"/>
        <v>0</v>
      </c>
      <c r="EU123" t="b">
        <f t="shared" si="173"/>
        <v>0</v>
      </c>
      <c r="EV123" t="b">
        <f t="shared" si="173"/>
        <v>0</v>
      </c>
      <c r="EW123" t="b">
        <f t="shared" si="173"/>
        <v>0</v>
      </c>
    </row>
    <row r="124" spans="1:153" ht="12.75">
      <c r="A124" t="s">
        <v>87</v>
      </c>
      <c r="B124">
        <v>1</v>
      </c>
      <c r="C124">
        <v>0</v>
      </c>
      <c r="D124">
        <v>0</v>
      </c>
      <c r="E124">
        <v>0</v>
      </c>
      <c r="F124">
        <f>B124-C124</f>
        <v>1</v>
      </c>
      <c r="G124">
        <f>D124-E124</f>
        <v>0</v>
      </c>
      <c r="H124">
        <f>F124+G124</f>
        <v>1</v>
      </c>
      <c r="I124">
        <f t="shared" si="91"/>
        <v>0</v>
      </c>
      <c r="J124" s="2">
        <f t="shared" si="92"/>
        <v>0</v>
      </c>
      <c r="K124" s="5">
        <f t="shared" si="98"/>
        <v>0.16478776590530342</v>
      </c>
      <c r="L124" s="5"/>
      <c r="M124" s="15"/>
      <c r="R124" s="15"/>
      <c r="AY124" t="b">
        <f t="shared" si="164"/>
        <v>1</v>
      </c>
      <c r="AZ124" t="b">
        <f t="shared" si="164"/>
        <v>0</v>
      </c>
      <c r="BA124" t="b">
        <f t="shared" si="164"/>
        <v>0</v>
      </c>
      <c r="BB124" t="b">
        <f t="shared" si="164"/>
        <v>0</v>
      </c>
      <c r="BC124" t="b">
        <f t="shared" si="164"/>
        <v>0</v>
      </c>
      <c r="BD124" t="b">
        <f t="shared" si="164"/>
        <v>0</v>
      </c>
      <c r="BE124" t="b">
        <f t="shared" si="164"/>
        <v>0</v>
      </c>
      <c r="BF124" t="b">
        <f t="shared" si="164"/>
        <v>0</v>
      </c>
      <c r="BG124" t="b">
        <f t="shared" si="164"/>
        <v>0</v>
      </c>
      <c r="BH124" t="b">
        <f t="shared" si="164"/>
        <v>0</v>
      </c>
      <c r="BI124" t="b">
        <f t="shared" si="165"/>
        <v>0</v>
      </c>
      <c r="BJ124" t="b">
        <f t="shared" si="165"/>
        <v>0</v>
      </c>
      <c r="BK124" t="b">
        <f t="shared" si="165"/>
        <v>0</v>
      </c>
      <c r="BL124" t="b">
        <f t="shared" si="165"/>
        <v>0</v>
      </c>
      <c r="BM124" t="b">
        <f t="shared" si="165"/>
        <v>0</v>
      </c>
      <c r="BN124" t="b">
        <f t="shared" si="165"/>
        <v>0</v>
      </c>
      <c r="BO124" t="b">
        <f t="shared" si="165"/>
        <v>0</v>
      </c>
      <c r="BP124" t="b">
        <f t="shared" si="165"/>
        <v>0</v>
      </c>
      <c r="BQ124" t="b">
        <f t="shared" si="165"/>
        <v>0</v>
      </c>
      <c r="BR124" t="b">
        <f t="shared" si="165"/>
        <v>0</v>
      </c>
      <c r="BS124" t="b">
        <f t="shared" si="166"/>
        <v>0</v>
      </c>
      <c r="BT124" t="b">
        <f t="shared" si="166"/>
        <v>0</v>
      </c>
      <c r="BU124" t="b">
        <f t="shared" si="166"/>
        <v>0</v>
      </c>
      <c r="BV124" t="b">
        <f t="shared" si="166"/>
        <v>0</v>
      </c>
      <c r="BW124" t="b">
        <f t="shared" si="166"/>
        <v>0</v>
      </c>
      <c r="BX124" t="b">
        <f t="shared" si="166"/>
        <v>0</v>
      </c>
      <c r="BY124" t="b">
        <f t="shared" si="166"/>
        <v>0</v>
      </c>
      <c r="BZ124" t="b">
        <f t="shared" si="166"/>
        <v>0</v>
      </c>
      <c r="CA124" t="b">
        <f t="shared" si="166"/>
        <v>0</v>
      </c>
      <c r="CB124" t="b">
        <f t="shared" si="166"/>
        <v>0</v>
      </c>
      <c r="CC124" t="b">
        <f t="shared" si="167"/>
        <v>0</v>
      </c>
      <c r="CD124" t="b">
        <f t="shared" si="167"/>
        <v>0</v>
      </c>
      <c r="CE124" t="b">
        <f t="shared" si="167"/>
        <v>0</v>
      </c>
      <c r="CF124" t="b">
        <f t="shared" si="167"/>
        <v>0</v>
      </c>
      <c r="CG124" t="b">
        <f t="shared" si="167"/>
        <v>0</v>
      </c>
      <c r="CH124" t="b">
        <f t="shared" si="167"/>
        <v>0</v>
      </c>
      <c r="CI124" t="b">
        <f t="shared" si="167"/>
        <v>0</v>
      </c>
      <c r="CJ124" t="b">
        <f t="shared" si="167"/>
        <v>0</v>
      </c>
      <c r="CK124" t="b">
        <f t="shared" si="167"/>
        <v>0</v>
      </c>
      <c r="CL124" t="b">
        <f t="shared" si="167"/>
        <v>0</v>
      </c>
      <c r="CM124" t="b">
        <f t="shared" si="168"/>
        <v>0</v>
      </c>
      <c r="CN124" t="b">
        <f t="shared" si="168"/>
        <v>0</v>
      </c>
      <c r="CO124" t="b">
        <f t="shared" si="168"/>
        <v>0</v>
      </c>
      <c r="CP124" t="b">
        <f t="shared" si="168"/>
        <v>0</v>
      </c>
      <c r="CQ124" t="b">
        <f t="shared" si="168"/>
        <v>0</v>
      </c>
      <c r="CR124" t="b">
        <f t="shared" si="168"/>
        <v>0</v>
      </c>
      <c r="CS124" t="b">
        <f t="shared" si="168"/>
        <v>0</v>
      </c>
      <c r="CT124" t="b">
        <f t="shared" si="168"/>
        <v>0</v>
      </c>
      <c r="CU124" t="b">
        <f t="shared" si="168"/>
        <v>0</v>
      </c>
      <c r="CV124" t="b">
        <f t="shared" si="168"/>
        <v>0</v>
      </c>
      <c r="CW124" t="b">
        <f t="shared" si="169"/>
        <v>0</v>
      </c>
      <c r="CX124" t="b">
        <f t="shared" si="169"/>
        <v>0</v>
      </c>
      <c r="CY124" t="b">
        <f t="shared" si="169"/>
        <v>0</v>
      </c>
      <c r="CZ124" t="b">
        <f t="shared" si="169"/>
        <v>0</v>
      </c>
      <c r="DA124" t="b">
        <f t="shared" si="169"/>
        <v>0</v>
      </c>
      <c r="DB124" t="b">
        <f t="shared" si="169"/>
        <v>0</v>
      </c>
      <c r="DC124" t="b">
        <f t="shared" si="169"/>
        <v>0</v>
      </c>
      <c r="DD124" t="b">
        <f t="shared" si="169"/>
        <v>0</v>
      </c>
      <c r="DE124" t="b">
        <f t="shared" si="169"/>
        <v>0</v>
      </c>
      <c r="DF124" t="b">
        <f t="shared" si="169"/>
        <v>0</v>
      </c>
      <c r="DG124" t="b">
        <f t="shared" si="170"/>
        <v>0</v>
      </c>
      <c r="DH124" t="b">
        <f t="shared" si="170"/>
        <v>0</v>
      </c>
      <c r="DI124" t="b">
        <f t="shared" si="170"/>
        <v>0</v>
      </c>
      <c r="DJ124" t="b">
        <f t="shared" si="170"/>
        <v>0</v>
      </c>
      <c r="DK124" t="b">
        <f t="shared" si="170"/>
        <v>0</v>
      </c>
      <c r="DL124" t="b">
        <f t="shared" si="170"/>
        <v>0</v>
      </c>
      <c r="DM124" t="b">
        <f t="shared" si="170"/>
        <v>0</v>
      </c>
      <c r="DN124" t="b">
        <f t="shared" si="170"/>
        <v>0</v>
      </c>
      <c r="DO124" t="b">
        <f t="shared" si="170"/>
        <v>0</v>
      </c>
      <c r="DP124" t="b">
        <f t="shared" si="170"/>
        <v>0</v>
      </c>
      <c r="DQ124" t="b">
        <f t="shared" si="171"/>
        <v>0</v>
      </c>
      <c r="DR124" t="b">
        <f t="shared" si="171"/>
        <v>0</v>
      </c>
      <c r="DS124" t="b">
        <f t="shared" si="171"/>
        <v>0</v>
      </c>
      <c r="DT124" t="b">
        <f t="shared" si="171"/>
        <v>0</v>
      </c>
      <c r="DU124" t="b">
        <f t="shared" si="171"/>
        <v>0</v>
      </c>
      <c r="DV124" t="b">
        <f t="shared" si="171"/>
        <v>0</v>
      </c>
      <c r="DW124" t="b">
        <f t="shared" si="171"/>
        <v>0</v>
      </c>
      <c r="DX124" t="b">
        <f t="shared" si="171"/>
        <v>0</v>
      </c>
      <c r="DY124" t="b">
        <f t="shared" si="171"/>
        <v>0</v>
      </c>
      <c r="DZ124" t="b">
        <f t="shared" si="171"/>
        <v>0</v>
      </c>
      <c r="EA124" t="b">
        <f t="shared" si="172"/>
        <v>0</v>
      </c>
      <c r="EB124" t="b">
        <f t="shared" si="172"/>
        <v>0</v>
      </c>
      <c r="EC124" t="b">
        <f t="shared" si="172"/>
        <v>0</v>
      </c>
      <c r="ED124" t="b">
        <f t="shared" si="172"/>
        <v>0</v>
      </c>
      <c r="EE124" t="b">
        <f t="shared" si="172"/>
        <v>0</v>
      </c>
      <c r="EF124" t="b">
        <f t="shared" si="172"/>
        <v>0</v>
      </c>
      <c r="EG124" t="b">
        <f t="shared" si="172"/>
        <v>0</v>
      </c>
      <c r="EH124" t="b">
        <f t="shared" si="172"/>
        <v>0</v>
      </c>
      <c r="EI124" t="b">
        <f t="shared" si="172"/>
        <v>0</v>
      </c>
      <c r="EJ124" t="b">
        <f t="shared" si="172"/>
        <v>0</v>
      </c>
      <c r="EK124" t="b">
        <f t="shared" si="173"/>
        <v>0</v>
      </c>
      <c r="EL124" t="b">
        <f t="shared" si="173"/>
        <v>0</v>
      </c>
      <c r="EM124" t="b">
        <f t="shared" si="173"/>
        <v>0</v>
      </c>
      <c r="EN124" t="b">
        <f t="shared" si="173"/>
        <v>0</v>
      </c>
      <c r="EO124" t="b">
        <f t="shared" si="173"/>
        <v>0</v>
      </c>
      <c r="EP124" t="b">
        <f t="shared" si="173"/>
        <v>0</v>
      </c>
      <c r="EQ124" t="b">
        <f t="shared" si="173"/>
        <v>0</v>
      </c>
      <c r="ER124" t="b">
        <f t="shared" si="173"/>
        <v>0</v>
      </c>
      <c r="ES124" t="b">
        <f t="shared" si="173"/>
        <v>0</v>
      </c>
      <c r="ET124" t="b">
        <f t="shared" si="173"/>
        <v>0</v>
      </c>
      <c r="EU124" t="b">
        <f t="shared" si="173"/>
        <v>0</v>
      </c>
      <c r="EV124" t="b">
        <f t="shared" si="173"/>
        <v>0</v>
      </c>
      <c r="EW124" t="b">
        <f t="shared" si="173"/>
        <v>0</v>
      </c>
    </row>
    <row r="125" spans="1:153" ht="12.75">
      <c r="A125" t="s">
        <v>116</v>
      </c>
      <c r="B125">
        <v>1</v>
      </c>
      <c r="C125">
        <v>0</v>
      </c>
      <c r="D125">
        <v>0</v>
      </c>
      <c r="E125">
        <v>0</v>
      </c>
      <c r="F125">
        <f>B125-C125</f>
        <v>1</v>
      </c>
      <c r="G125">
        <f>D125-E125</f>
        <v>0</v>
      </c>
      <c r="H125">
        <f>F125+G125</f>
        <v>1</v>
      </c>
      <c r="I125">
        <f>IF(H125=0,0,G125/H125)</f>
        <v>0</v>
      </c>
      <c r="J125" s="2">
        <f>ROUND(G125/H125,1)</f>
        <v>0</v>
      </c>
      <c r="K125" s="5">
        <f t="shared" si="98"/>
        <v>0.16478776590530342</v>
      </c>
      <c r="L125" s="5"/>
      <c r="M125" s="15"/>
      <c r="R125" s="15"/>
      <c r="AY125" t="b">
        <f t="shared" si="164"/>
        <v>1</v>
      </c>
      <c r="AZ125" t="b">
        <f t="shared" si="164"/>
        <v>0</v>
      </c>
      <c r="BA125" t="b">
        <f t="shared" si="164"/>
        <v>0</v>
      </c>
      <c r="BB125" t="b">
        <f t="shared" si="164"/>
        <v>0</v>
      </c>
      <c r="BC125" t="b">
        <f t="shared" si="164"/>
        <v>0</v>
      </c>
      <c r="BD125" t="b">
        <f t="shared" si="164"/>
        <v>0</v>
      </c>
      <c r="BE125" t="b">
        <f t="shared" si="164"/>
        <v>0</v>
      </c>
      <c r="BF125" t="b">
        <f t="shared" si="164"/>
        <v>0</v>
      </c>
      <c r="BG125" t="b">
        <f t="shared" si="164"/>
        <v>0</v>
      </c>
      <c r="BH125" t="b">
        <f t="shared" si="164"/>
        <v>0</v>
      </c>
      <c r="BI125" t="b">
        <f t="shared" si="165"/>
        <v>0</v>
      </c>
      <c r="BJ125" t="b">
        <f t="shared" si="165"/>
        <v>0</v>
      </c>
      <c r="BK125" t="b">
        <f t="shared" si="165"/>
        <v>0</v>
      </c>
      <c r="BL125" t="b">
        <f t="shared" si="165"/>
        <v>0</v>
      </c>
      <c r="BM125" t="b">
        <f t="shared" si="165"/>
        <v>0</v>
      </c>
      <c r="BN125" t="b">
        <f t="shared" si="165"/>
        <v>0</v>
      </c>
      <c r="BO125" t="b">
        <f t="shared" si="165"/>
        <v>0</v>
      </c>
      <c r="BP125" t="b">
        <f t="shared" si="165"/>
        <v>0</v>
      </c>
      <c r="BQ125" t="b">
        <f t="shared" si="165"/>
        <v>0</v>
      </c>
      <c r="BR125" t="b">
        <f t="shared" si="165"/>
        <v>0</v>
      </c>
      <c r="BS125" t="b">
        <f t="shared" si="166"/>
        <v>0</v>
      </c>
      <c r="BT125" t="b">
        <f t="shared" si="166"/>
        <v>0</v>
      </c>
      <c r="BU125" t="b">
        <f t="shared" si="166"/>
        <v>0</v>
      </c>
      <c r="BV125" t="b">
        <f t="shared" si="166"/>
        <v>0</v>
      </c>
      <c r="BW125" t="b">
        <f t="shared" si="166"/>
        <v>0</v>
      </c>
      <c r="BX125" t="b">
        <f t="shared" si="166"/>
        <v>0</v>
      </c>
      <c r="BY125" t="b">
        <f t="shared" si="166"/>
        <v>0</v>
      </c>
      <c r="BZ125" t="b">
        <f t="shared" si="166"/>
        <v>0</v>
      </c>
      <c r="CA125" t="b">
        <f t="shared" si="166"/>
        <v>0</v>
      </c>
      <c r="CB125" t="b">
        <f t="shared" si="166"/>
        <v>0</v>
      </c>
      <c r="CC125" t="b">
        <f t="shared" si="167"/>
        <v>0</v>
      </c>
      <c r="CD125" t="b">
        <f t="shared" si="167"/>
        <v>0</v>
      </c>
      <c r="CE125" t="b">
        <f t="shared" si="167"/>
        <v>0</v>
      </c>
      <c r="CF125" t="b">
        <f t="shared" si="167"/>
        <v>0</v>
      </c>
      <c r="CG125" t="b">
        <f t="shared" si="167"/>
        <v>0</v>
      </c>
      <c r="CH125" t="b">
        <f t="shared" si="167"/>
        <v>0</v>
      </c>
      <c r="CI125" t="b">
        <f t="shared" si="167"/>
        <v>0</v>
      </c>
      <c r="CJ125" t="b">
        <f t="shared" si="167"/>
        <v>0</v>
      </c>
      <c r="CK125" t="b">
        <f t="shared" si="167"/>
        <v>0</v>
      </c>
      <c r="CL125" t="b">
        <f t="shared" si="167"/>
        <v>0</v>
      </c>
      <c r="CM125" t="b">
        <f t="shared" si="168"/>
        <v>0</v>
      </c>
      <c r="CN125" t="b">
        <f t="shared" si="168"/>
        <v>0</v>
      </c>
      <c r="CO125" t="b">
        <f t="shared" si="168"/>
        <v>0</v>
      </c>
      <c r="CP125" t="b">
        <f t="shared" si="168"/>
        <v>0</v>
      </c>
      <c r="CQ125" t="b">
        <f t="shared" si="168"/>
        <v>0</v>
      </c>
      <c r="CR125" t="b">
        <f t="shared" si="168"/>
        <v>0</v>
      </c>
      <c r="CS125" t="b">
        <f t="shared" si="168"/>
        <v>0</v>
      </c>
      <c r="CT125" t="b">
        <f t="shared" si="168"/>
        <v>0</v>
      </c>
      <c r="CU125" t="b">
        <f t="shared" si="168"/>
        <v>0</v>
      </c>
      <c r="CV125" t="b">
        <f t="shared" si="168"/>
        <v>0</v>
      </c>
      <c r="CW125" t="b">
        <f t="shared" si="169"/>
        <v>0</v>
      </c>
      <c r="CX125" t="b">
        <f t="shared" si="169"/>
        <v>0</v>
      </c>
      <c r="CY125" t="b">
        <f t="shared" si="169"/>
        <v>0</v>
      </c>
      <c r="CZ125" t="b">
        <f t="shared" si="169"/>
        <v>0</v>
      </c>
      <c r="DA125" t="b">
        <f t="shared" si="169"/>
        <v>0</v>
      </c>
      <c r="DB125" t="b">
        <f t="shared" si="169"/>
        <v>0</v>
      </c>
      <c r="DC125" t="b">
        <f t="shared" si="169"/>
        <v>0</v>
      </c>
      <c r="DD125" t="b">
        <f t="shared" si="169"/>
        <v>0</v>
      </c>
      <c r="DE125" t="b">
        <f t="shared" si="169"/>
        <v>0</v>
      </c>
      <c r="DF125" t="b">
        <f t="shared" si="169"/>
        <v>0</v>
      </c>
      <c r="DG125" t="b">
        <f t="shared" si="170"/>
        <v>0</v>
      </c>
      <c r="DH125" t="b">
        <f t="shared" si="170"/>
        <v>0</v>
      </c>
      <c r="DI125" t="b">
        <f t="shared" si="170"/>
        <v>0</v>
      </c>
      <c r="DJ125" t="b">
        <f t="shared" si="170"/>
        <v>0</v>
      </c>
      <c r="DK125" t="b">
        <f t="shared" si="170"/>
        <v>0</v>
      </c>
      <c r="DL125" t="b">
        <f t="shared" si="170"/>
        <v>0</v>
      </c>
      <c r="DM125" t="b">
        <f t="shared" si="170"/>
        <v>0</v>
      </c>
      <c r="DN125" t="b">
        <f t="shared" si="170"/>
        <v>0</v>
      </c>
      <c r="DO125" t="b">
        <f t="shared" si="170"/>
        <v>0</v>
      </c>
      <c r="DP125" t="b">
        <f t="shared" si="170"/>
        <v>0</v>
      </c>
      <c r="DQ125" t="b">
        <f t="shared" si="171"/>
        <v>0</v>
      </c>
      <c r="DR125" t="b">
        <f t="shared" si="171"/>
        <v>0</v>
      </c>
      <c r="DS125" t="b">
        <f t="shared" si="171"/>
        <v>0</v>
      </c>
      <c r="DT125" t="b">
        <f t="shared" si="171"/>
        <v>0</v>
      </c>
      <c r="DU125" t="b">
        <f t="shared" si="171"/>
        <v>0</v>
      </c>
      <c r="DV125" t="b">
        <f t="shared" si="171"/>
        <v>0</v>
      </c>
      <c r="DW125" t="b">
        <f t="shared" si="171"/>
        <v>0</v>
      </c>
      <c r="DX125" t="b">
        <f t="shared" si="171"/>
        <v>0</v>
      </c>
      <c r="DY125" t="b">
        <f t="shared" si="171"/>
        <v>0</v>
      </c>
      <c r="DZ125" t="b">
        <f t="shared" si="171"/>
        <v>0</v>
      </c>
      <c r="EA125" t="b">
        <f t="shared" si="172"/>
        <v>0</v>
      </c>
      <c r="EB125" t="b">
        <f t="shared" si="172"/>
        <v>0</v>
      </c>
      <c r="EC125" t="b">
        <f t="shared" si="172"/>
        <v>0</v>
      </c>
      <c r="ED125" t="b">
        <f t="shared" si="172"/>
        <v>0</v>
      </c>
      <c r="EE125" t="b">
        <f t="shared" si="172"/>
        <v>0</v>
      </c>
      <c r="EF125" t="b">
        <f t="shared" si="172"/>
        <v>0</v>
      </c>
      <c r="EG125" t="b">
        <f t="shared" si="172"/>
        <v>0</v>
      </c>
      <c r="EH125" t="b">
        <f t="shared" si="172"/>
        <v>0</v>
      </c>
      <c r="EI125" t="b">
        <f t="shared" si="172"/>
        <v>0</v>
      </c>
      <c r="EJ125" t="b">
        <f t="shared" si="172"/>
        <v>0</v>
      </c>
      <c r="EK125" t="b">
        <f t="shared" si="173"/>
        <v>0</v>
      </c>
      <c r="EL125" t="b">
        <f t="shared" si="173"/>
        <v>0</v>
      </c>
      <c r="EM125" t="b">
        <f t="shared" si="173"/>
        <v>0</v>
      </c>
      <c r="EN125" t="b">
        <f t="shared" si="173"/>
        <v>0</v>
      </c>
      <c r="EO125" t="b">
        <f t="shared" si="173"/>
        <v>0</v>
      </c>
      <c r="EP125" t="b">
        <f t="shared" si="173"/>
        <v>0</v>
      </c>
      <c r="EQ125" t="b">
        <f t="shared" si="173"/>
        <v>0</v>
      </c>
      <c r="ER125" t="b">
        <f t="shared" si="173"/>
        <v>0</v>
      </c>
      <c r="ES125" t="b">
        <f t="shared" si="173"/>
        <v>0</v>
      </c>
      <c r="ET125" t="b">
        <f t="shared" si="173"/>
        <v>0</v>
      </c>
      <c r="EU125" t="b">
        <f t="shared" si="173"/>
        <v>0</v>
      </c>
      <c r="EV125" t="b">
        <f t="shared" si="173"/>
        <v>0</v>
      </c>
      <c r="EW125" t="b">
        <f t="shared" si="173"/>
        <v>0</v>
      </c>
    </row>
    <row r="126" spans="10:18" ht="12.75">
      <c r="J126"/>
      <c r="M126" s="14"/>
      <c r="R126" s="15"/>
    </row>
    <row r="127" spans="10:18" ht="12.75">
      <c r="J127"/>
      <c r="M127" s="14"/>
      <c r="R127" s="15"/>
    </row>
    <row r="128" spans="10:18" ht="12.75">
      <c r="J128"/>
      <c r="M128" s="14"/>
      <c r="R128" s="15"/>
    </row>
    <row r="129" spans="10:13" ht="12.75">
      <c r="J129"/>
      <c r="M129" s="14"/>
    </row>
    <row r="130" spans="10:13" ht="12.75">
      <c r="J130"/>
      <c r="M130" s="14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9" ht="12.75">
      <c r="AZ159" s="4"/>
    </row>
    <row r="160" ht="12.75">
      <c r="AZ160" s="4"/>
    </row>
    <row r="161" ht="12.75">
      <c r="AZ161" s="4"/>
    </row>
    <row r="162" ht="12.75">
      <c r="AZ162" s="4"/>
    </row>
    <row r="163" ht="12.75">
      <c r="AZ16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M15" sqref="M15"/>
    </sheetView>
  </sheetViews>
  <sheetFormatPr defaultColWidth="9.140625" defaultRowHeight="12.75"/>
  <cols>
    <col min="1" max="1" width="22.8515625" style="0" customWidth="1"/>
    <col min="9" max="9" width="7.8515625" style="0" customWidth="1"/>
  </cols>
  <sheetData>
    <row r="1" spans="2:10" ht="12.75">
      <c r="B1" t="s">
        <v>146</v>
      </c>
      <c r="C1" t="s">
        <v>146</v>
      </c>
      <c r="D1" t="s">
        <v>146</v>
      </c>
      <c r="E1" t="s">
        <v>146</v>
      </c>
      <c r="F1" t="s">
        <v>118</v>
      </c>
      <c r="G1" t="s">
        <v>117</v>
      </c>
      <c r="H1" t="s">
        <v>147</v>
      </c>
      <c r="I1" t="s">
        <v>120</v>
      </c>
      <c r="J1" s="13" t="s">
        <v>122</v>
      </c>
    </row>
    <row r="2" spans="1:9" ht="12.75">
      <c r="A2" t="s">
        <v>0</v>
      </c>
      <c r="B2">
        <v>140</v>
      </c>
      <c r="C2">
        <v>2</v>
      </c>
      <c r="D2">
        <v>159</v>
      </c>
      <c r="E2">
        <v>3</v>
      </c>
      <c r="F2">
        <f>B2-C2</f>
        <v>138</v>
      </c>
      <c r="G2">
        <f>D2-E2</f>
        <v>156</v>
      </c>
      <c r="H2">
        <f>SUM(F2:G2)</f>
        <v>294</v>
      </c>
      <c r="I2">
        <f>G2/H2</f>
        <v>0.5306122448979592</v>
      </c>
    </row>
    <row r="3" spans="1:18" ht="12.75">
      <c r="A3" s="1" t="s">
        <v>148</v>
      </c>
      <c r="B3" s="1">
        <v>60</v>
      </c>
      <c r="C3" s="1">
        <v>0</v>
      </c>
      <c r="D3" s="1">
        <v>41</v>
      </c>
      <c r="E3" s="1">
        <v>0</v>
      </c>
      <c r="F3" s="1">
        <f aca="true" t="shared" si="0" ref="F3:F66">B3-C3</f>
        <v>60</v>
      </c>
      <c r="G3" s="1">
        <f aca="true" t="shared" si="1" ref="G3:G66">D3-E3</f>
        <v>41</v>
      </c>
      <c r="H3" s="1">
        <f aca="true" t="shared" si="2" ref="H3:H66">SUM(F3:G3)</f>
        <v>101</v>
      </c>
      <c r="I3">
        <f>G3/H3</f>
        <v>0.40594059405940597</v>
      </c>
      <c r="M3" t="s">
        <v>137</v>
      </c>
      <c r="R3" t="s">
        <v>314</v>
      </c>
    </row>
    <row r="4" spans="1:16" ht="12.75">
      <c r="A4" s="10" t="s">
        <v>149</v>
      </c>
      <c r="B4" s="10">
        <v>1</v>
      </c>
      <c r="C4" s="10">
        <v>0</v>
      </c>
      <c r="D4" s="10">
        <v>0</v>
      </c>
      <c r="E4" s="10">
        <v>0</v>
      </c>
      <c r="F4" s="10">
        <f t="shared" si="0"/>
        <v>1</v>
      </c>
      <c r="G4" s="10">
        <f t="shared" si="1"/>
        <v>0</v>
      </c>
      <c r="H4" s="10">
        <f t="shared" si="2"/>
        <v>1</v>
      </c>
      <c r="I4">
        <f aca="true" t="shared" si="3" ref="I4:I67">G4/H4</f>
        <v>0</v>
      </c>
      <c r="J4">
        <f>H4*(I4-$I$3)^2</f>
        <v>0.16478776590530342</v>
      </c>
      <c r="M4" s="28"/>
      <c r="N4" s="28" t="s">
        <v>142</v>
      </c>
      <c r="O4" s="28" t="s">
        <v>143</v>
      </c>
      <c r="P4" s="28" t="s">
        <v>145</v>
      </c>
    </row>
    <row r="5" spans="1:18" ht="12.75">
      <c r="A5" s="10" t="s">
        <v>150</v>
      </c>
      <c r="B5" s="10">
        <v>1</v>
      </c>
      <c r="C5" s="10">
        <v>0</v>
      </c>
      <c r="D5" s="10">
        <v>0</v>
      </c>
      <c r="E5" s="10">
        <v>0</v>
      </c>
      <c r="F5" s="10">
        <f t="shared" si="0"/>
        <v>1</v>
      </c>
      <c r="G5" s="10">
        <f t="shared" si="1"/>
        <v>0</v>
      </c>
      <c r="H5" s="10">
        <f t="shared" si="2"/>
        <v>1</v>
      </c>
      <c r="I5">
        <f t="shared" si="3"/>
        <v>0</v>
      </c>
      <c r="J5">
        <f aca="true" t="shared" si="4" ref="J5:J66">H5*(I5-$I$3)^2</f>
        <v>0.16478776590530342</v>
      </c>
      <c r="M5" t="s">
        <v>139</v>
      </c>
      <c r="N5">
        <f>COUNT(H4:H41)</f>
        <v>38</v>
      </c>
      <c r="O5">
        <f>P5-N5</f>
        <v>25</v>
      </c>
      <c r="P5">
        <f>COUNT(H4:H66)</f>
        <v>63</v>
      </c>
      <c r="R5">
        <f>P5</f>
        <v>63</v>
      </c>
    </row>
    <row r="6" spans="1:18" ht="12.75">
      <c r="A6" s="10" t="s">
        <v>151</v>
      </c>
      <c r="B6" s="10">
        <v>0</v>
      </c>
      <c r="C6" s="10">
        <v>0</v>
      </c>
      <c r="D6" s="10">
        <v>1</v>
      </c>
      <c r="E6" s="10">
        <v>0</v>
      </c>
      <c r="F6" s="10">
        <f t="shared" si="0"/>
        <v>0</v>
      </c>
      <c r="G6" s="10">
        <f t="shared" si="1"/>
        <v>1</v>
      </c>
      <c r="H6" s="10">
        <f t="shared" si="2"/>
        <v>1</v>
      </c>
      <c r="I6">
        <f t="shared" si="3"/>
        <v>1</v>
      </c>
      <c r="J6">
        <f t="shared" si="4"/>
        <v>0.3529065777864915</v>
      </c>
      <c r="M6" t="s">
        <v>123</v>
      </c>
      <c r="N6">
        <f>N5</f>
        <v>38</v>
      </c>
      <c r="O6">
        <f>P6-N6</f>
        <v>63</v>
      </c>
      <c r="P6">
        <f>H3</f>
        <v>101</v>
      </c>
      <c r="R6">
        <f>P6</f>
        <v>101</v>
      </c>
    </row>
    <row r="7" spans="1:18" ht="12.75">
      <c r="A7" s="10" t="s">
        <v>152</v>
      </c>
      <c r="B7" s="10">
        <v>0</v>
      </c>
      <c r="C7" s="10">
        <v>0</v>
      </c>
      <c r="D7" s="10">
        <v>1</v>
      </c>
      <c r="E7" s="10">
        <v>0</v>
      </c>
      <c r="F7" s="10">
        <f t="shared" si="0"/>
        <v>0</v>
      </c>
      <c r="G7" s="10">
        <f t="shared" si="1"/>
        <v>1</v>
      </c>
      <c r="H7" s="10">
        <f t="shared" si="2"/>
        <v>1</v>
      </c>
      <c r="I7">
        <f t="shared" si="3"/>
        <v>1</v>
      </c>
      <c r="J7">
        <f t="shared" si="4"/>
        <v>0.3529065777864915</v>
      </c>
      <c r="M7" t="s">
        <v>141</v>
      </c>
      <c r="N7">
        <f>SUM(G4:G41)</f>
        <v>14</v>
      </c>
      <c r="O7">
        <f>P7-N7</f>
        <v>27</v>
      </c>
      <c r="P7">
        <f>G3</f>
        <v>41</v>
      </c>
      <c r="R7">
        <f>P7</f>
        <v>41</v>
      </c>
    </row>
    <row r="8" spans="1:18" ht="12.75">
      <c r="A8" s="10" t="s">
        <v>153</v>
      </c>
      <c r="B8" s="10">
        <v>0</v>
      </c>
      <c r="C8" s="10">
        <v>0</v>
      </c>
      <c r="D8" s="10">
        <v>1</v>
      </c>
      <c r="E8" s="10">
        <v>0</v>
      </c>
      <c r="F8" s="10">
        <f t="shared" si="0"/>
        <v>0</v>
      </c>
      <c r="G8" s="10">
        <f t="shared" si="1"/>
        <v>1</v>
      </c>
      <c r="H8" s="10">
        <f t="shared" si="2"/>
        <v>1</v>
      </c>
      <c r="I8">
        <f t="shared" si="3"/>
        <v>1</v>
      </c>
      <c r="J8">
        <f t="shared" si="4"/>
        <v>0.3529065777864915</v>
      </c>
      <c r="M8" t="s">
        <v>124</v>
      </c>
      <c r="N8" s="4">
        <f>N7/N6</f>
        <v>0.3684210526315789</v>
      </c>
      <c r="O8" s="17">
        <f>O7/O6</f>
        <v>0.42857142857142855</v>
      </c>
      <c r="P8" s="17">
        <f>(N8*N5+O8*O12)/P12</f>
        <v>0.3933981461406629</v>
      </c>
      <c r="Q8" s="2"/>
      <c r="R8" s="2">
        <f>R7/R6</f>
        <v>0.40594059405940597</v>
      </c>
    </row>
    <row r="9" spans="1:18" ht="12.75">
      <c r="A9" s="10" t="s">
        <v>154</v>
      </c>
      <c r="B9" s="10">
        <v>0</v>
      </c>
      <c r="C9" s="10">
        <v>0</v>
      </c>
      <c r="D9" s="10">
        <v>1</v>
      </c>
      <c r="E9" s="10">
        <v>0</v>
      </c>
      <c r="F9" s="10">
        <f t="shared" si="0"/>
        <v>0</v>
      </c>
      <c r="G9" s="10">
        <f t="shared" si="1"/>
        <v>1</v>
      </c>
      <c r="H9" s="10">
        <f t="shared" si="2"/>
        <v>1</v>
      </c>
      <c r="I9">
        <f t="shared" si="3"/>
        <v>1</v>
      </c>
      <c r="J9">
        <f t="shared" si="4"/>
        <v>0.3529065777864915</v>
      </c>
      <c r="M9" s="12" t="s">
        <v>298</v>
      </c>
      <c r="N9" s="4"/>
      <c r="O9" s="17">
        <f>O8*(1-O8)/O5</f>
        <v>0.009795918367346938</v>
      </c>
      <c r="P9" s="17"/>
      <c r="Q9" s="2"/>
      <c r="R9" s="2">
        <f>R8*(1-R8)/R6</f>
        <v>0.0023876517639020056</v>
      </c>
    </row>
    <row r="10" spans="1:18" ht="12.75">
      <c r="A10" s="10" t="s">
        <v>155</v>
      </c>
      <c r="B10" s="10">
        <v>0</v>
      </c>
      <c r="C10" s="10">
        <v>0</v>
      </c>
      <c r="D10" s="10">
        <v>1</v>
      </c>
      <c r="E10" s="10">
        <v>0</v>
      </c>
      <c r="F10" s="10">
        <f t="shared" si="0"/>
        <v>0</v>
      </c>
      <c r="G10" s="10">
        <f t="shared" si="1"/>
        <v>1</v>
      </c>
      <c r="H10" s="10">
        <f t="shared" si="2"/>
        <v>1</v>
      </c>
      <c r="I10">
        <f t="shared" si="3"/>
        <v>1</v>
      </c>
      <c r="J10">
        <f t="shared" si="4"/>
        <v>0.3529065777864915</v>
      </c>
      <c r="M10" s="12" t="s">
        <v>299</v>
      </c>
      <c r="N10" s="4"/>
      <c r="O10" s="17">
        <f>O5/(O5-1)*SUM(K42:K66)/O6</f>
        <v>0.1875866087175611</v>
      </c>
      <c r="P10" s="17"/>
      <c r="Q10" s="2"/>
      <c r="R10" s="17">
        <f>R5/(R5-1)*SUM(J4:J66)/R6</f>
        <v>0.20396126565706713</v>
      </c>
    </row>
    <row r="11" spans="1:18" ht="12.75">
      <c r="A11" s="10" t="s">
        <v>156</v>
      </c>
      <c r="B11" s="10">
        <v>0</v>
      </c>
      <c r="C11" s="10">
        <v>0</v>
      </c>
      <c r="D11" s="10">
        <v>1</v>
      </c>
      <c r="E11" s="10">
        <v>0</v>
      </c>
      <c r="F11" s="10">
        <f t="shared" si="0"/>
        <v>0</v>
      </c>
      <c r="G11" s="10">
        <f t="shared" si="1"/>
        <v>1</v>
      </c>
      <c r="H11" s="10">
        <f t="shared" si="2"/>
        <v>1</v>
      </c>
      <c r="I11">
        <f t="shared" si="3"/>
        <v>1</v>
      </c>
      <c r="J11">
        <f t="shared" si="4"/>
        <v>0.3529065777864915</v>
      </c>
      <c r="K11" s="4"/>
      <c r="M11" t="s">
        <v>135</v>
      </c>
      <c r="N11" s="4"/>
      <c r="O11" s="17">
        <f>O9/O10</f>
        <v>0.052220776495278065</v>
      </c>
      <c r="P11" s="17"/>
      <c r="Q11" s="2"/>
      <c r="R11" s="17">
        <f>R9/R10</f>
        <v>0.011706398056562928</v>
      </c>
    </row>
    <row r="12" spans="1:18" ht="12.75">
      <c r="A12" s="10" t="s">
        <v>157</v>
      </c>
      <c r="B12" s="10">
        <v>1</v>
      </c>
      <c r="C12" s="10">
        <v>0</v>
      </c>
      <c r="D12" s="10">
        <v>0</v>
      </c>
      <c r="E12" s="10">
        <v>0</v>
      </c>
      <c r="F12" s="10">
        <f t="shared" si="0"/>
        <v>1</v>
      </c>
      <c r="G12" s="10">
        <f t="shared" si="1"/>
        <v>0</v>
      </c>
      <c r="H12" s="10">
        <f t="shared" si="2"/>
        <v>1</v>
      </c>
      <c r="I12">
        <f t="shared" si="3"/>
        <v>0</v>
      </c>
      <c r="J12">
        <f t="shared" si="4"/>
        <v>0.16478776590530342</v>
      </c>
      <c r="M12" s="24" t="s">
        <v>140</v>
      </c>
      <c r="N12" s="29">
        <f>N5</f>
        <v>38</v>
      </c>
      <c r="O12" s="20">
        <f>(O6-O5)*O11+O5</f>
        <v>26.984389506820566</v>
      </c>
      <c r="P12" s="20">
        <f>N5+O12</f>
        <v>64.98438950682056</v>
      </c>
      <c r="Q12" s="2"/>
      <c r="R12" s="17">
        <f>(R6-R5)*R11+R5</f>
        <v>63.444843126149394</v>
      </c>
    </row>
    <row r="13" spans="1:18" ht="12.75">
      <c r="A13" s="10" t="s">
        <v>158</v>
      </c>
      <c r="B13" s="10">
        <v>1</v>
      </c>
      <c r="C13" s="10">
        <v>0</v>
      </c>
      <c r="D13" s="10">
        <v>0</v>
      </c>
      <c r="E13" s="10">
        <v>0</v>
      </c>
      <c r="F13" s="10">
        <f t="shared" si="0"/>
        <v>1</v>
      </c>
      <c r="G13" s="10">
        <f t="shared" si="1"/>
        <v>0</v>
      </c>
      <c r="H13" s="10">
        <f t="shared" si="2"/>
        <v>1</v>
      </c>
      <c r="I13">
        <f t="shared" si="3"/>
        <v>0</v>
      </c>
      <c r="J13">
        <f t="shared" si="4"/>
        <v>0.16478776590530342</v>
      </c>
      <c r="O13" s="2"/>
      <c r="P13" s="2"/>
      <c r="Q13" s="2"/>
      <c r="R13" s="2"/>
    </row>
    <row r="14" spans="1:10" ht="12.75">
      <c r="A14" s="10" t="s">
        <v>159</v>
      </c>
      <c r="B14" s="10">
        <v>1</v>
      </c>
      <c r="C14" s="10">
        <v>0</v>
      </c>
      <c r="D14" s="10">
        <v>0</v>
      </c>
      <c r="E14" s="10">
        <v>0</v>
      </c>
      <c r="F14" s="10">
        <f t="shared" si="0"/>
        <v>1</v>
      </c>
      <c r="G14" s="10">
        <f t="shared" si="1"/>
        <v>0</v>
      </c>
      <c r="H14" s="10">
        <f t="shared" si="2"/>
        <v>1</v>
      </c>
      <c r="I14">
        <f t="shared" si="3"/>
        <v>0</v>
      </c>
      <c r="J14">
        <f t="shared" si="4"/>
        <v>0.16478776590530342</v>
      </c>
    </row>
    <row r="15" spans="1:10" ht="12.75">
      <c r="A15" s="10" t="s">
        <v>160</v>
      </c>
      <c r="B15" s="10">
        <v>0</v>
      </c>
      <c r="C15" s="10">
        <v>0</v>
      </c>
      <c r="D15" s="10">
        <v>1</v>
      </c>
      <c r="E15" s="10">
        <v>0</v>
      </c>
      <c r="F15" s="10">
        <f t="shared" si="0"/>
        <v>0</v>
      </c>
      <c r="G15" s="10">
        <f t="shared" si="1"/>
        <v>1</v>
      </c>
      <c r="H15" s="10">
        <f t="shared" si="2"/>
        <v>1</v>
      </c>
      <c r="I15">
        <f t="shared" si="3"/>
        <v>1</v>
      </c>
      <c r="J15">
        <f t="shared" si="4"/>
        <v>0.3529065777864915</v>
      </c>
    </row>
    <row r="16" spans="1:10" ht="12.75">
      <c r="A16" s="10" t="s">
        <v>161</v>
      </c>
      <c r="B16" s="10">
        <v>0</v>
      </c>
      <c r="C16" s="10">
        <v>0</v>
      </c>
      <c r="D16" s="10">
        <v>1</v>
      </c>
      <c r="E16" s="10">
        <v>0</v>
      </c>
      <c r="F16" s="10">
        <f t="shared" si="0"/>
        <v>0</v>
      </c>
      <c r="G16" s="10">
        <f t="shared" si="1"/>
        <v>1</v>
      </c>
      <c r="H16" s="10">
        <f t="shared" si="2"/>
        <v>1</v>
      </c>
      <c r="I16">
        <f t="shared" si="3"/>
        <v>1</v>
      </c>
      <c r="J16">
        <f t="shared" si="4"/>
        <v>0.3529065777864915</v>
      </c>
    </row>
    <row r="17" spans="1:10" ht="12.75">
      <c r="A17" s="10" t="s">
        <v>162</v>
      </c>
      <c r="B17" s="10">
        <v>1</v>
      </c>
      <c r="C17" s="10">
        <v>0</v>
      </c>
      <c r="D17" s="10">
        <v>0</v>
      </c>
      <c r="E17" s="10">
        <v>0</v>
      </c>
      <c r="F17" s="10">
        <f t="shared" si="0"/>
        <v>1</v>
      </c>
      <c r="G17" s="10">
        <f t="shared" si="1"/>
        <v>0</v>
      </c>
      <c r="H17" s="10">
        <f t="shared" si="2"/>
        <v>1</v>
      </c>
      <c r="I17">
        <f t="shared" si="3"/>
        <v>0</v>
      </c>
      <c r="J17">
        <f t="shared" si="4"/>
        <v>0.16478776590530342</v>
      </c>
    </row>
    <row r="18" spans="1:10" ht="12.75">
      <c r="A18" s="10" t="s">
        <v>163</v>
      </c>
      <c r="B18" s="10">
        <v>1</v>
      </c>
      <c r="C18" s="10">
        <v>0</v>
      </c>
      <c r="D18" s="10">
        <v>0</v>
      </c>
      <c r="E18" s="10">
        <v>0</v>
      </c>
      <c r="F18" s="10">
        <f t="shared" si="0"/>
        <v>1</v>
      </c>
      <c r="G18" s="10">
        <f t="shared" si="1"/>
        <v>0</v>
      </c>
      <c r="H18" s="10">
        <f t="shared" si="2"/>
        <v>1</v>
      </c>
      <c r="I18">
        <f t="shared" si="3"/>
        <v>0</v>
      </c>
      <c r="J18">
        <f t="shared" si="4"/>
        <v>0.16478776590530342</v>
      </c>
    </row>
    <row r="19" spans="1:10" ht="12.75">
      <c r="A19" s="10" t="s">
        <v>164</v>
      </c>
      <c r="B19" s="10">
        <v>1</v>
      </c>
      <c r="C19" s="10">
        <v>0</v>
      </c>
      <c r="D19" s="10">
        <v>0</v>
      </c>
      <c r="E19" s="10">
        <v>0</v>
      </c>
      <c r="F19" s="10">
        <f t="shared" si="0"/>
        <v>1</v>
      </c>
      <c r="G19" s="10">
        <f t="shared" si="1"/>
        <v>0</v>
      </c>
      <c r="H19" s="10">
        <f t="shared" si="2"/>
        <v>1</v>
      </c>
      <c r="I19">
        <f t="shared" si="3"/>
        <v>0</v>
      </c>
      <c r="J19">
        <f t="shared" si="4"/>
        <v>0.16478776590530342</v>
      </c>
    </row>
    <row r="20" spans="1:10" ht="12.75">
      <c r="A20" s="10" t="s">
        <v>165</v>
      </c>
      <c r="B20" s="10">
        <v>0</v>
      </c>
      <c r="C20" s="10">
        <v>0</v>
      </c>
      <c r="D20" s="10">
        <v>1</v>
      </c>
      <c r="E20" s="10">
        <v>0</v>
      </c>
      <c r="F20" s="10">
        <f t="shared" si="0"/>
        <v>0</v>
      </c>
      <c r="G20" s="10">
        <f t="shared" si="1"/>
        <v>1</v>
      </c>
      <c r="H20" s="10">
        <f t="shared" si="2"/>
        <v>1</v>
      </c>
      <c r="I20">
        <f t="shared" si="3"/>
        <v>1</v>
      </c>
      <c r="J20">
        <f t="shared" si="4"/>
        <v>0.3529065777864915</v>
      </c>
    </row>
    <row r="21" spans="1:10" ht="12.75">
      <c r="A21" s="10" t="s">
        <v>166</v>
      </c>
      <c r="B21" s="10">
        <v>1</v>
      </c>
      <c r="C21" s="10">
        <v>0</v>
      </c>
      <c r="D21" s="10">
        <v>0</v>
      </c>
      <c r="E21" s="10">
        <v>0</v>
      </c>
      <c r="F21" s="10">
        <f t="shared" si="0"/>
        <v>1</v>
      </c>
      <c r="G21" s="10">
        <f t="shared" si="1"/>
        <v>0</v>
      </c>
      <c r="H21" s="10">
        <f t="shared" si="2"/>
        <v>1</v>
      </c>
      <c r="I21">
        <f t="shared" si="3"/>
        <v>0</v>
      </c>
      <c r="J21">
        <f t="shared" si="4"/>
        <v>0.16478776590530342</v>
      </c>
    </row>
    <row r="22" spans="1:10" ht="12.75">
      <c r="A22" s="10" t="s">
        <v>167</v>
      </c>
      <c r="B22" s="10">
        <v>1</v>
      </c>
      <c r="C22" s="10">
        <v>0</v>
      </c>
      <c r="D22" s="10">
        <v>0</v>
      </c>
      <c r="E22" s="10">
        <v>0</v>
      </c>
      <c r="F22" s="10">
        <f t="shared" si="0"/>
        <v>1</v>
      </c>
      <c r="G22" s="10">
        <f t="shared" si="1"/>
        <v>0</v>
      </c>
      <c r="H22" s="10">
        <f t="shared" si="2"/>
        <v>1</v>
      </c>
      <c r="I22">
        <f t="shared" si="3"/>
        <v>0</v>
      </c>
      <c r="J22">
        <f t="shared" si="4"/>
        <v>0.16478776590530342</v>
      </c>
    </row>
    <row r="23" spans="1:10" ht="12.75">
      <c r="A23" s="10" t="s">
        <v>168</v>
      </c>
      <c r="B23" s="10">
        <v>0</v>
      </c>
      <c r="C23" s="10">
        <v>0</v>
      </c>
      <c r="D23" s="10">
        <v>1</v>
      </c>
      <c r="E23" s="10">
        <v>0</v>
      </c>
      <c r="F23" s="10">
        <f t="shared" si="0"/>
        <v>0</v>
      </c>
      <c r="G23" s="10">
        <f t="shared" si="1"/>
        <v>1</v>
      </c>
      <c r="H23" s="10">
        <f t="shared" si="2"/>
        <v>1</v>
      </c>
      <c r="I23">
        <f t="shared" si="3"/>
        <v>1</v>
      </c>
      <c r="J23">
        <f t="shared" si="4"/>
        <v>0.3529065777864915</v>
      </c>
    </row>
    <row r="24" spans="1:10" ht="12.75">
      <c r="A24" s="10" t="s">
        <v>169</v>
      </c>
      <c r="B24" s="10">
        <v>1</v>
      </c>
      <c r="C24" s="10">
        <v>0</v>
      </c>
      <c r="D24" s="10">
        <v>0</v>
      </c>
      <c r="E24" s="10">
        <v>0</v>
      </c>
      <c r="F24" s="10">
        <f t="shared" si="0"/>
        <v>1</v>
      </c>
      <c r="G24" s="10">
        <f t="shared" si="1"/>
        <v>0</v>
      </c>
      <c r="H24" s="10">
        <f t="shared" si="2"/>
        <v>1</v>
      </c>
      <c r="I24">
        <f t="shared" si="3"/>
        <v>0</v>
      </c>
      <c r="J24">
        <f t="shared" si="4"/>
        <v>0.16478776590530342</v>
      </c>
    </row>
    <row r="25" spans="1:10" ht="12.75">
      <c r="A25" s="10" t="s">
        <v>170</v>
      </c>
      <c r="B25" s="10">
        <v>1</v>
      </c>
      <c r="C25" s="10">
        <v>0</v>
      </c>
      <c r="D25" s="10">
        <v>0</v>
      </c>
      <c r="E25" s="10">
        <v>0</v>
      </c>
      <c r="F25" s="10">
        <f t="shared" si="0"/>
        <v>1</v>
      </c>
      <c r="G25" s="10">
        <f t="shared" si="1"/>
        <v>0</v>
      </c>
      <c r="H25" s="10">
        <f t="shared" si="2"/>
        <v>1</v>
      </c>
      <c r="I25">
        <f t="shared" si="3"/>
        <v>0</v>
      </c>
      <c r="J25">
        <f t="shared" si="4"/>
        <v>0.16478776590530342</v>
      </c>
    </row>
    <row r="26" spans="1:10" ht="12.75">
      <c r="A26" s="10" t="s">
        <v>171</v>
      </c>
      <c r="B26" s="10">
        <v>0</v>
      </c>
      <c r="C26" s="10">
        <v>0</v>
      </c>
      <c r="D26" s="10">
        <v>1</v>
      </c>
      <c r="E26" s="10">
        <v>0</v>
      </c>
      <c r="F26" s="10">
        <f t="shared" si="0"/>
        <v>0</v>
      </c>
      <c r="G26" s="10">
        <f t="shared" si="1"/>
        <v>1</v>
      </c>
      <c r="H26" s="10">
        <f t="shared" si="2"/>
        <v>1</v>
      </c>
      <c r="I26">
        <f t="shared" si="3"/>
        <v>1</v>
      </c>
      <c r="J26">
        <f t="shared" si="4"/>
        <v>0.3529065777864915</v>
      </c>
    </row>
    <row r="27" spans="1:10" ht="12.75">
      <c r="A27" s="10" t="s">
        <v>172</v>
      </c>
      <c r="B27" s="10">
        <v>1</v>
      </c>
      <c r="C27" s="10">
        <v>0</v>
      </c>
      <c r="D27" s="10">
        <v>0</v>
      </c>
      <c r="E27" s="10">
        <v>0</v>
      </c>
      <c r="F27" s="10">
        <f t="shared" si="0"/>
        <v>1</v>
      </c>
      <c r="G27" s="10">
        <f t="shared" si="1"/>
        <v>0</v>
      </c>
      <c r="H27" s="10">
        <f t="shared" si="2"/>
        <v>1</v>
      </c>
      <c r="I27">
        <f t="shared" si="3"/>
        <v>0</v>
      </c>
      <c r="J27">
        <f t="shared" si="4"/>
        <v>0.16478776590530342</v>
      </c>
    </row>
    <row r="28" spans="1:10" ht="12.75">
      <c r="A28" s="10" t="s">
        <v>173</v>
      </c>
      <c r="B28" s="10">
        <v>0</v>
      </c>
      <c r="C28" s="10">
        <v>0</v>
      </c>
      <c r="D28" s="10">
        <v>1</v>
      </c>
      <c r="E28" s="10">
        <v>0</v>
      </c>
      <c r="F28" s="10">
        <f t="shared" si="0"/>
        <v>0</v>
      </c>
      <c r="G28" s="10">
        <f t="shared" si="1"/>
        <v>1</v>
      </c>
      <c r="H28" s="10">
        <f t="shared" si="2"/>
        <v>1</v>
      </c>
      <c r="I28">
        <f t="shared" si="3"/>
        <v>1</v>
      </c>
      <c r="J28">
        <f t="shared" si="4"/>
        <v>0.3529065777864915</v>
      </c>
    </row>
    <row r="29" spans="1:10" ht="12.75">
      <c r="A29" s="10" t="s">
        <v>174</v>
      </c>
      <c r="B29" s="10">
        <v>1</v>
      </c>
      <c r="C29" s="10">
        <v>0</v>
      </c>
      <c r="D29" s="10">
        <v>0</v>
      </c>
      <c r="E29" s="10">
        <v>0</v>
      </c>
      <c r="F29" s="10">
        <f t="shared" si="0"/>
        <v>1</v>
      </c>
      <c r="G29" s="10">
        <f t="shared" si="1"/>
        <v>0</v>
      </c>
      <c r="H29" s="10">
        <f t="shared" si="2"/>
        <v>1</v>
      </c>
      <c r="I29">
        <f t="shared" si="3"/>
        <v>0</v>
      </c>
      <c r="J29">
        <f t="shared" si="4"/>
        <v>0.16478776590530342</v>
      </c>
    </row>
    <row r="30" spans="1:10" ht="12.75">
      <c r="A30" s="10" t="s">
        <v>175</v>
      </c>
      <c r="B30" s="10">
        <v>0</v>
      </c>
      <c r="C30" s="10">
        <v>0</v>
      </c>
      <c r="D30" s="10">
        <v>1</v>
      </c>
      <c r="E30" s="10">
        <v>0</v>
      </c>
      <c r="F30" s="10">
        <f t="shared" si="0"/>
        <v>0</v>
      </c>
      <c r="G30" s="10">
        <f t="shared" si="1"/>
        <v>1</v>
      </c>
      <c r="H30" s="10">
        <f t="shared" si="2"/>
        <v>1</v>
      </c>
      <c r="I30">
        <f t="shared" si="3"/>
        <v>1</v>
      </c>
      <c r="J30">
        <f t="shared" si="4"/>
        <v>0.3529065777864915</v>
      </c>
    </row>
    <row r="31" spans="1:10" ht="12.75">
      <c r="A31" s="10" t="s">
        <v>176</v>
      </c>
      <c r="B31" s="10">
        <v>0</v>
      </c>
      <c r="C31" s="10">
        <v>0</v>
      </c>
      <c r="D31" s="10">
        <v>1</v>
      </c>
      <c r="E31" s="10">
        <v>0</v>
      </c>
      <c r="F31" s="10">
        <f t="shared" si="0"/>
        <v>0</v>
      </c>
      <c r="G31" s="10">
        <f t="shared" si="1"/>
        <v>1</v>
      </c>
      <c r="H31" s="10">
        <f t="shared" si="2"/>
        <v>1</v>
      </c>
      <c r="I31">
        <f t="shared" si="3"/>
        <v>1</v>
      </c>
      <c r="J31">
        <f t="shared" si="4"/>
        <v>0.3529065777864915</v>
      </c>
    </row>
    <row r="32" spans="1:10" ht="12.75">
      <c r="A32" s="10" t="s">
        <v>177</v>
      </c>
      <c r="B32" s="10">
        <v>1</v>
      </c>
      <c r="C32" s="10">
        <v>0</v>
      </c>
      <c r="D32" s="10">
        <v>0</v>
      </c>
      <c r="E32" s="10">
        <v>0</v>
      </c>
      <c r="F32" s="10">
        <f t="shared" si="0"/>
        <v>1</v>
      </c>
      <c r="G32" s="10">
        <f t="shared" si="1"/>
        <v>0</v>
      </c>
      <c r="H32" s="10">
        <f t="shared" si="2"/>
        <v>1</v>
      </c>
      <c r="I32">
        <f t="shared" si="3"/>
        <v>0</v>
      </c>
      <c r="J32">
        <f t="shared" si="4"/>
        <v>0.16478776590530342</v>
      </c>
    </row>
    <row r="33" spans="1:10" ht="12.75">
      <c r="A33" s="10" t="s">
        <v>178</v>
      </c>
      <c r="B33" s="10">
        <v>1</v>
      </c>
      <c r="C33" s="10">
        <v>0</v>
      </c>
      <c r="D33" s="10">
        <v>0</v>
      </c>
      <c r="E33" s="10">
        <v>0</v>
      </c>
      <c r="F33" s="10">
        <f t="shared" si="0"/>
        <v>1</v>
      </c>
      <c r="G33" s="10">
        <f t="shared" si="1"/>
        <v>0</v>
      </c>
      <c r="H33" s="10">
        <f t="shared" si="2"/>
        <v>1</v>
      </c>
      <c r="I33">
        <f t="shared" si="3"/>
        <v>0</v>
      </c>
      <c r="J33">
        <f t="shared" si="4"/>
        <v>0.16478776590530342</v>
      </c>
    </row>
    <row r="34" spans="1:10" ht="12.75">
      <c r="A34" s="10" t="s">
        <v>179</v>
      </c>
      <c r="B34" s="10">
        <v>1</v>
      </c>
      <c r="C34" s="10">
        <v>0</v>
      </c>
      <c r="D34" s="10">
        <v>0</v>
      </c>
      <c r="E34" s="10">
        <v>0</v>
      </c>
      <c r="F34" s="10">
        <f t="shared" si="0"/>
        <v>1</v>
      </c>
      <c r="G34" s="10">
        <f t="shared" si="1"/>
        <v>0</v>
      </c>
      <c r="H34" s="10">
        <f t="shared" si="2"/>
        <v>1</v>
      </c>
      <c r="I34">
        <f t="shared" si="3"/>
        <v>0</v>
      </c>
      <c r="J34">
        <f t="shared" si="4"/>
        <v>0.16478776590530342</v>
      </c>
    </row>
    <row r="35" spans="1:10" ht="12.75">
      <c r="A35" s="10" t="s">
        <v>180</v>
      </c>
      <c r="B35" s="10">
        <v>1</v>
      </c>
      <c r="C35" s="10">
        <v>0</v>
      </c>
      <c r="D35" s="10">
        <v>0</v>
      </c>
      <c r="E35" s="10">
        <v>0</v>
      </c>
      <c r="F35" s="10">
        <f t="shared" si="0"/>
        <v>1</v>
      </c>
      <c r="G35" s="10">
        <f t="shared" si="1"/>
        <v>0</v>
      </c>
      <c r="H35" s="10">
        <f t="shared" si="2"/>
        <v>1</v>
      </c>
      <c r="I35">
        <f t="shared" si="3"/>
        <v>0</v>
      </c>
      <c r="J35">
        <f t="shared" si="4"/>
        <v>0.16478776590530342</v>
      </c>
    </row>
    <row r="36" spans="1:10" ht="12.75">
      <c r="A36" s="10" t="s">
        <v>181</v>
      </c>
      <c r="B36" s="10">
        <v>1</v>
      </c>
      <c r="C36" s="10">
        <v>0</v>
      </c>
      <c r="D36" s="10">
        <v>0</v>
      </c>
      <c r="E36" s="10">
        <v>0</v>
      </c>
      <c r="F36" s="10">
        <f t="shared" si="0"/>
        <v>1</v>
      </c>
      <c r="G36" s="10">
        <f t="shared" si="1"/>
        <v>0</v>
      </c>
      <c r="H36" s="10">
        <f t="shared" si="2"/>
        <v>1</v>
      </c>
      <c r="I36">
        <f t="shared" si="3"/>
        <v>0</v>
      </c>
      <c r="J36">
        <f t="shared" si="4"/>
        <v>0.16478776590530342</v>
      </c>
    </row>
    <row r="37" spans="1:10" ht="12.75">
      <c r="A37" s="10" t="s">
        <v>182</v>
      </c>
      <c r="B37" s="10">
        <v>1</v>
      </c>
      <c r="C37" s="10">
        <v>0</v>
      </c>
      <c r="D37" s="10">
        <v>0</v>
      </c>
      <c r="E37" s="10">
        <v>0</v>
      </c>
      <c r="F37" s="10">
        <f t="shared" si="0"/>
        <v>1</v>
      </c>
      <c r="G37" s="10">
        <f t="shared" si="1"/>
        <v>0</v>
      </c>
      <c r="H37" s="10">
        <f t="shared" si="2"/>
        <v>1</v>
      </c>
      <c r="I37">
        <f t="shared" si="3"/>
        <v>0</v>
      </c>
      <c r="J37">
        <f t="shared" si="4"/>
        <v>0.16478776590530342</v>
      </c>
    </row>
    <row r="38" spans="1:10" ht="12.75">
      <c r="A38" s="10" t="s">
        <v>183</v>
      </c>
      <c r="B38" s="10">
        <v>1</v>
      </c>
      <c r="C38" s="10">
        <v>0</v>
      </c>
      <c r="D38" s="10">
        <v>0</v>
      </c>
      <c r="E38" s="10">
        <v>0</v>
      </c>
      <c r="F38" s="10">
        <f t="shared" si="0"/>
        <v>1</v>
      </c>
      <c r="G38" s="10">
        <f t="shared" si="1"/>
        <v>0</v>
      </c>
      <c r="H38" s="10">
        <f t="shared" si="2"/>
        <v>1</v>
      </c>
      <c r="I38">
        <f t="shared" si="3"/>
        <v>0</v>
      </c>
      <c r="J38">
        <f t="shared" si="4"/>
        <v>0.16478776590530342</v>
      </c>
    </row>
    <row r="39" spans="1:10" ht="12.75">
      <c r="A39" s="10" t="s">
        <v>184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G39" s="10">
        <f t="shared" si="1"/>
        <v>0</v>
      </c>
      <c r="H39" s="10">
        <f t="shared" si="2"/>
        <v>1</v>
      </c>
      <c r="I39">
        <f t="shared" si="3"/>
        <v>0</v>
      </c>
      <c r="J39">
        <f t="shared" si="4"/>
        <v>0.16478776590530342</v>
      </c>
    </row>
    <row r="40" spans="1:10" ht="12.75">
      <c r="A40" s="10" t="s">
        <v>185</v>
      </c>
      <c r="B40" s="10">
        <v>1</v>
      </c>
      <c r="C40" s="10">
        <v>0</v>
      </c>
      <c r="D40" s="10">
        <v>0</v>
      </c>
      <c r="E40" s="10">
        <v>0</v>
      </c>
      <c r="F40" s="10">
        <f t="shared" si="0"/>
        <v>1</v>
      </c>
      <c r="G40" s="10">
        <f t="shared" si="1"/>
        <v>0</v>
      </c>
      <c r="H40" s="10">
        <f t="shared" si="2"/>
        <v>1</v>
      </c>
      <c r="I40">
        <f t="shared" si="3"/>
        <v>0</v>
      </c>
      <c r="J40">
        <f t="shared" si="4"/>
        <v>0.16478776590530342</v>
      </c>
    </row>
    <row r="41" spans="1:10" ht="12.75">
      <c r="A41" s="10" t="s">
        <v>186</v>
      </c>
      <c r="B41" s="10">
        <v>1</v>
      </c>
      <c r="C41" s="10">
        <v>0</v>
      </c>
      <c r="D41" s="10">
        <v>0</v>
      </c>
      <c r="E41" s="10">
        <v>0</v>
      </c>
      <c r="F41" s="10">
        <f t="shared" si="0"/>
        <v>1</v>
      </c>
      <c r="G41" s="10">
        <f t="shared" si="1"/>
        <v>0</v>
      </c>
      <c r="H41" s="10">
        <f t="shared" si="2"/>
        <v>1</v>
      </c>
      <c r="I41">
        <f t="shared" si="3"/>
        <v>0</v>
      </c>
      <c r="J41">
        <f t="shared" si="4"/>
        <v>0.16478776590530342</v>
      </c>
    </row>
    <row r="42" spans="1:11" ht="12.75">
      <c r="A42" t="s">
        <v>187</v>
      </c>
      <c r="B42">
        <v>2</v>
      </c>
      <c r="C42">
        <v>0</v>
      </c>
      <c r="D42">
        <v>0</v>
      </c>
      <c r="E42">
        <v>0</v>
      </c>
      <c r="F42">
        <f t="shared" si="0"/>
        <v>2</v>
      </c>
      <c r="G42">
        <f t="shared" si="1"/>
        <v>0</v>
      </c>
      <c r="H42">
        <f t="shared" si="2"/>
        <v>2</v>
      </c>
      <c r="I42">
        <f t="shared" si="3"/>
        <v>0</v>
      </c>
      <c r="J42">
        <f>H42*(I42-$I$3)^2</f>
        <v>0.32957553181060684</v>
      </c>
      <c r="K42">
        <f>H42*(I42-$O$8)^2</f>
        <v>0.36734693877551017</v>
      </c>
    </row>
    <row r="43" spans="1:11" ht="12.75">
      <c r="A43" t="s">
        <v>188</v>
      </c>
      <c r="B43">
        <v>0</v>
      </c>
      <c r="C43">
        <v>0</v>
      </c>
      <c r="D43">
        <v>2</v>
      </c>
      <c r="E43">
        <v>0</v>
      </c>
      <c r="F43">
        <f t="shared" si="0"/>
        <v>0</v>
      </c>
      <c r="G43">
        <f t="shared" si="1"/>
        <v>2</v>
      </c>
      <c r="H43">
        <f t="shared" si="2"/>
        <v>2</v>
      </c>
      <c r="I43">
        <f t="shared" si="3"/>
        <v>1</v>
      </c>
      <c r="J43">
        <f t="shared" si="4"/>
        <v>0.705813155572983</v>
      </c>
      <c r="K43">
        <f aca="true" t="shared" si="5" ref="K43:K66">H43*(I43-$O$8)^2</f>
        <v>0.6530612244897959</v>
      </c>
    </row>
    <row r="44" spans="1:11" ht="12.75">
      <c r="A44" t="s">
        <v>189</v>
      </c>
      <c r="B44">
        <v>2</v>
      </c>
      <c r="C44">
        <v>0</v>
      </c>
      <c r="D44">
        <v>0</v>
      </c>
      <c r="E44">
        <v>0</v>
      </c>
      <c r="F44">
        <f t="shared" si="0"/>
        <v>2</v>
      </c>
      <c r="G44">
        <f t="shared" si="1"/>
        <v>0</v>
      </c>
      <c r="H44">
        <f t="shared" si="2"/>
        <v>2</v>
      </c>
      <c r="I44">
        <f t="shared" si="3"/>
        <v>0</v>
      </c>
      <c r="J44">
        <f t="shared" si="4"/>
        <v>0.32957553181060684</v>
      </c>
      <c r="K44">
        <f t="shared" si="5"/>
        <v>0.36734693877551017</v>
      </c>
    </row>
    <row r="45" spans="1:11" ht="12.75">
      <c r="A45" t="s">
        <v>190</v>
      </c>
      <c r="B45">
        <v>0</v>
      </c>
      <c r="C45">
        <v>0</v>
      </c>
      <c r="D45">
        <v>2</v>
      </c>
      <c r="E45">
        <v>0</v>
      </c>
      <c r="F45">
        <f t="shared" si="0"/>
        <v>0</v>
      </c>
      <c r="G45">
        <f t="shared" si="1"/>
        <v>2</v>
      </c>
      <c r="H45">
        <f t="shared" si="2"/>
        <v>2</v>
      </c>
      <c r="I45">
        <f t="shared" si="3"/>
        <v>1</v>
      </c>
      <c r="J45">
        <f t="shared" si="4"/>
        <v>0.705813155572983</v>
      </c>
      <c r="K45">
        <f t="shared" si="5"/>
        <v>0.6530612244897959</v>
      </c>
    </row>
    <row r="46" spans="1:11" ht="12.75">
      <c r="A46" t="s">
        <v>191</v>
      </c>
      <c r="B46">
        <v>0</v>
      </c>
      <c r="C46">
        <v>0</v>
      </c>
      <c r="D46">
        <v>2</v>
      </c>
      <c r="E46">
        <v>0</v>
      </c>
      <c r="F46">
        <f t="shared" si="0"/>
        <v>0</v>
      </c>
      <c r="G46">
        <f t="shared" si="1"/>
        <v>2</v>
      </c>
      <c r="H46">
        <f t="shared" si="2"/>
        <v>2</v>
      </c>
      <c r="I46">
        <f t="shared" si="3"/>
        <v>1</v>
      </c>
      <c r="J46">
        <f t="shared" si="4"/>
        <v>0.705813155572983</v>
      </c>
      <c r="K46">
        <f t="shared" si="5"/>
        <v>0.6530612244897959</v>
      </c>
    </row>
    <row r="47" spans="1:11" ht="12.75">
      <c r="A47" t="s">
        <v>192</v>
      </c>
      <c r="B47">
        <v>1</v>
      </c>
      <c r="C47">
        <v>0</v>
      </c>
      <c r="D47">
        <v>1</v>
      </c>
      <c r="E47">
        <v>0</v>
      </c>
      <c r="F47">
        <f t="shared" si="0"/>
        <v>1</v>
      </c>
      <c r="G47">
        <f t="shared" si="1"/>
        <v>1</v>
      </c>
      <c r="H47">
        <f t="shared" si="2"/>
        <v>2</v>
      </c>
      <c r="I47">
        <f t="shared" si="3"/>
        <v>0.5</v>
      </c>
      <c r="J47">
        <f t="shared" si="4"/>
        <v>0.01769434369179491</v>
      </c>
      <c r="K47">
        <f t="shared" si="5"/>
        <v>0.010204081632653067</v>
      </c>
    </row>
    <row r="48" spans="1:11" ht="12.75">
      <c r="A48" t="s">
        <v>193</v>
      </c>
      <c r="B48">
        <v>2</v>
      </c>
      <c r="C48">
        <v>0</v>
      </c>
      <c r="D48">
        <v>0</v>
      </c>
      <c r="E48">
        <v>0</v>
      </c>
      <c r="F48">
        <f t="shared" si="0"/>
        <v>2</v>
      </c>
      <c r="G48">
        <f t="shared" si="1"/>
        <v>0</v>
      </c>
      <c r="H48">
        <f t="shared" si="2"/>
        <v>2</v>
      </c>
      <c r="I48">
        <f t="shared" si="3"/>
        <v>0</v>
      </c>
      <c r="J48">
        <f t="shared" si="4"/>
        <v>0.32957553181060684</v>
      </c>
      <c r="K48">
        <f t="shared" si="5"/>
        <v>0.36734693877551017</v>
      </c>
    </row>
    <row r="49" spans="1:11" ht="12.75">
      <c r="A49" t="s">
        <v>194</v>
      </c>
      <c r="B49">
        <v>2</v>
      </c>
      <c r="C49">
        <v>0</v>
      </c>
      <c r="D49">
        <v>0</v>
      </c>
      <c r="E49">
        <v>0</v>
      </c>
      <c r="F49">
        <f t="shared" si="0"/>
        <v>2</v>
      </c>
      <c r="G49">
        <f t="shared" si="1"/>
        <v>0</v>
      </c>
      <c r="H49">
        <f t="shared" si="2"/>
        <v>2</v>
      </c>
      <c r="I49">
        <f t="shared" si="3"/>
        <v>0</v>
      </c>
      <c r="J49">
        <f t="shared" si="4"/>
        <v>0.32957553181060684</v>
      </c>
      <c r="K49">
        <f t="shared" si="5"/>
        <v>0.36734693877551017</v>
      </c>
    </row>
    <row r="50" spans="1:11" ht="12.75">
      <c r="A50" t="s">
        <v>195</v>
      </c>
      <c r="B50">
        <v>2</v>
      </c>
      <c r="C50">
        <v>0</v>
      </c>
      <c r="D50">
        <v>0</v>
      </c>
      <c r="E50">
        <v>0</v>
      </c>
      <c r="F50">
        <f t="shared" si="0"/>
        <v>2</v>
      </c>
      <c r="G50">
        <f t="shared" si="1"/>
        <v>0</v>
      </c>
      <c r="H50">
        <f t="shared" si="2"/>
        <v>2</v>
      </c>
      <c r="I50">
        <f t="shared" si="3"/>
        <v>0</v>
      </c>
      <c r="J50">
        <f t="shared" si="4"/>
        <v>0.32957553181060684</v>
      </c>
      <c r="K50">
        <f t="shared" si="5"/>
        <v>0.36734693877551017</v>
      </c>
    </row>
    <row r="51" spans="1:11" ht="12.75">
      <c r="A51" t="s">
        <v>196</v>
      </c>
      <c r="B51">
        <v>1</v>
      </c>
      <c r="C51">
        <v>0</v>
      </c>
      <c r="D51">
        <v>1</v>
      </c>
      <c r="E51">
        <v>0</v>
      </c>
      <c r="F51">
        <f t="shared" si="0"/>
        <v>1</v>
      </c>
      <c r="G51">
        <f t="shared" si="1"/>
        <v>1</v>
      </c>
      <c r="H51">
        <f t="shared" si="2"/>
        <v>2</v>
      </c>
      <c r="I51">
        <f t="shared" si="3"/>
        <v>0.5</v>
      </c>
      <c r="J51">
        <f t="shared" si="4"/>
        <v>0.01769434369179491</v>
      </c>
      <c r="K51">
        <f t="shared" si="5"/>
        <v>0.010204081632653067</v>
      </c>
    </row>
    <row r="52" spans="1:11" ht="12.75">
      <c r="A52" t="s">
        <v>197</v>
      </c>
      <c r="B52">
        <v>0</v>
      </c>
      <c r="C52">
        <v>0</v>
      </c>
      <c r="D52">
        <v>2</v>
      </c>
      <c r="E52">
        <v>0</v>
      </c>
      <c r="F52">
        <f t="shared" si="0"/>
        <v>0</v>
      </c>
      <c r="G52">
        <f t="shared" si="1"/>
        <v>2</v>
      </c>
      <c r="H52">
        <f t="shared" si="2"/>
        <v>2</v>
      </c>
      <c r="I52">
        <f t="shared" si="3"/>
        <v>1</v>
      </c>
      <c r="J52">
        <f t="shared" si="4"/>
        <v>0.705813155572983</v>
      </c>
      <c r="K52">
        <f t="shared" si="5"/>
        <v>0.6530612244897959</v>
      </c>
    </row>
    <row r="53" spans="1:11" ht="12.75">
      <c r="A53" t="s">
        <v>198</v>
      </c>
      <c r="B53">
        <v>0</v>
      </c>
      <c r="C53">
        <v>0</v>
      </c>
      <c r="D53">
        <v>2</v>
      </c>
      <c r="E53">
        <v>0</v>
      </c>
      <c r="F53">
        <f t="shared" si="0"/>
        <v>0</v>
      </c>
      <c r="G53">
        <f t="shared" si="1"/>
        <v>2</v>
      </c>
      <c r="H53">
        <f t="shared" si="2"/>
        <v>2</v>
      </c>
      <c r="I53">
        <f t="shared" si="3"/>
        <v>1</v>
      </c>
      <c r="J53">
        <f t="shared" si="4"/>
        <v>0.705813155572983</v>
      </c>
      <c r="K53">
        <f t="shared" si="5"/>
        <v>0.6530612244897959</v>
      </c>
    </row>
    <row r="54" spans="1:11" ht="12.75">
      <c r="A54" t="s">
        <v>199</v>
      </c>
      <c r="B54">
        <v>0</v>
      </c>
      <c r="C54">
        <v>0</v>
      </c>
      <c r="D54">
        <v>2</v>
      </c>
      <c r="E54">
        <v>0</v>
      </c>
      <c r="F54">
        <f t="shared" si="0"/>
        <v>0</v>
      </c>
      <c r="G54">
        <f t="shared" si="1"/>
        <v>2</v>
      </c>
      <c r="H54">
        <f t="shared" si="2"/>
        <v>2</v>
      </c>
      <c r="I54">
        <f t="shared" si="3"/>
        <v>1</v>
      </c>
      <c r="J54">
        <f t="shared" si="4"/>
        <v>0.705813155572983</v>
      </c>
      <c r="K54">
        <f t="shared" si="5"/>
        <v>0.6530612244897959</v>
      </c>
    </row>
    <row r="55" spans="1:11" ht="12.75">
      <c r="A55" t="s">
        <v>200</v>
      </c>
      <c r="B55">
        <v>2</v>
      </c>
      <c r="C55">
        <v>0</v>
      </c>
      <c r="D55">
        <v>0</v>
      </c>
      <c r="E55">
        <v>0</v>
      </c>
      <c r="F55">
        <f t="shared" si="0"/>
        <v>2</v>
      </c>
      <c r="G55">
        <f t="shared" si="1"/>
        <v>0</v>
      </c>
      <c r="H55">
        <f t="shared" si="2"/>
        <v>2</v>
      </c>
      <c r="I55">
        <f t="shared" si="3"/>
        <v>0</v>
      </c>
      <c r="J55">
        <f t="shared" si="4"/>
        <v>0.32957553181060684</v>
      </c>
      <c r="K55">
        <f t="shared" si="5"/>
        <v>0.36734693877551017</v>
      </c>
    </row>
    <row r="56" spans="1:11" ht="12.75">
      <c r="A56" t="s">
        <v>201</v>
      </c>
      <c r="B56">
        <v>2</v>
      </c>
      <c r="C56">
        <v>0</v>
      </c>
      <c r="D56">
        <v>0</v>
      </c>
      <c r="E56">
        <v>0</v>
      </c>
      <c r="F56">
        <f t="shared" si="0"/>
        <v>2</v>
      </c>
      <c r="G56">
        <f t="shared" si="1"/>
        <v>0</v>
      </c>
      <c r="H56">
        <f t="shared" si="2"/>
        <v>2</v>
      </c>
      <c r="I56">
        <f t="shared" si="3"/>
        <v>0</v>
      </c>
      <c r="J56">
        <f t="shared" si="4"/>
        <v>0.32957553181060684</v>
      </c>
      <c r="K56">
        <f t="shared" si="5"/>
        <v>0.36734693877551017</v>
      </c>
    </row>
    <row r="57" spans="1:11" ht="12.75">
      <c r="A57" t="s">
        <v>202</v>
      </c>
      <c r="B57">
        <v>2</v>
      </c>
      <c r="C57">
        <v>0</v>
      </c>
      <c r="D57">
        <v>0</v>
      </c>
      <c r="E57">
        <v>0</v>
      </c>
      <c r="F57">
        <f t="shared" si="0"/>
        <v>2</v>
      </c>
      <c r="G57">
        <f t="shared" si="1"/>
        <v>0</v>
      </c>
      <c r="H57">
        <f t="shared" si="2"/>
        <v>2</v>
      </c>
      <c r="I57">
        <f t="shared" si="3"/>
        <v>0</v>
      </c>
      <c r="J57">
        <f t="shared" si="4"/>
        <v>0.32957553181060684</v>
      </c>
      <c r="K57">
        <f t="shared" si="5"/>
        <v>0.36734693877551017</v>
      </c>
    </row>
    <row r="58" spans="1:11" ht="12.75">
      <c r="A58" t="s">
        <v>203</v>
      </c>
      <c r="B58">
        <v>2</v>
      </c>
      <c r="C58">
        <v>0</v>
      </c>
      <c r="D58">
        <v>0</v>
      </c>
      <c r="E58">
        <v>0</v>
      </c>
      <c r="F58">
        <f t="shared" si="0"/>
        <v>2</v>
      </c>
      <c r="G58">
        <f t="shared" si="1"/>
        <v>0</v>
      </c>
      <c r="H58">
        <f t="shared" si="2"/>
        <v>2</v>
      </c>
      <c r="I58">
        <f t="shared" si="3"/>
        <v>0</v>
      </c>
      <c r="J58">
        <f t="shared" si="4"/>
        <v>0.32957553181060684</v>
      </c>
      <c r="K58">
        <f t="shared" si="5"/>
        <v>0.36734693877551017</v>
      </c>
    </row>
    <row r="59" spans="1:11" ht="12.75">
      <c r="A59" t="s">
        <v>204</v>
      </c>
      <c r="B59">
        <v>3</v>
      </c>
      <c r="C59">
        <v>0</v>
      </c>
      <c r="D59">
        <v>0</v>
      </c>
      <c r="E59">
        <v>0</v>
      </c>
      <c r="F59">
        <f t="shared" si="0"/>
        <v>3</v>
      </c>
      <c r="G59">
        <f t="shared" si="1"/>
        <v>0</v>
      </c>
      <c r="H59">
        <f t="shared" si="2"/>
        <v>3</v>
      </c>
      <c r="I59">
        <f t="shared" si="3"/>
        <v>0</v>
      </c>
      <c r="J59">
        <f t="shared" si="4"/>
        <v>0.49436329771591025</v>
      </c>
      <c r="K59">
        <f t="shared" si="5"/>
        <v>0.5510204081632653</v>
      </c>
    </row>
    <row r="60" spans="1:11" ht="12.75">
      <c r="A60" t="s">
        <v>205</v>
      </c>
      <c r="B60">
        <v>1</v>
      </c>
      <c r="C60">
        <v>0</v>
      </c>
      <c r="D60">
        <v>2</v>
      </c>
      <c r="E60">
        <v>0</v>
      </c>
      <c r="F60">
        <f t="shared" si="0"/>
        <v>1</v>
      </c>
      <c r="G60">
        <f t="shared" si="1"/>
        <v>2</v>
      </c>
      <c r="H60">
        <f t="shared" si="2"/>
        <v>3</v>
      </c>
      <c r="I60">
        <f t="shared" si="3"/>
        <v>0.6666666666666666</v>
      </c>
      <c r="J60">
        <f t="shared" si="4"/>
        <v>0.20393425481161967</v>
      </c>
      <c r="K60">
        <f t="shared" si="5"/>
        <v>0.17006802721088435</v>
      </c>
    </row>
    <row r="61" spans="1:11" ht="12.75">
      <c r="A61" t="s">
        <v>206</v>
      </c>
      <c r="B61">
        <v>1</v>
      </c>
      <c r="C61">
        <v>0</v>
      </c>
      <c r="D61">
        <v>2</v>
      </c>
      <c r="E61">
        <v>0</v>
      </c>
      <c r="F61">
        <f t="shared" si="0"/>
        <v>1</v>
      </c>
      <c r="G61">
        <f t="shared" si="1"/>
        <v>2</v>
      </c>
      <c r="H61">
        <f t="shared" si="2"/>
        <v>3</v>
      </c>
      <c r="I61">
        <f t="shared" si="3"/>
        <v>0.6666666666666666</v>
      </c>
      <c r="J61">
        <f t="shared" si="4"/>
        <v>0.20393425481161967</v>
      </c>
      <c r="K61">
        <f t="shared" si="5"/>
        <v>0.17006802721088435</v>
      </c>
    </row>
    <row r="62" spans="1:11" ht="12.75">
      <c r="A62" t="s">
        <v>207</v>
      </c>
      <c r="B62">
        <v>2</v>
      </c>
      <c r="C62">
        <v>0</v>
      </c>
      <c r="D62">
        <v>2</v>
      </c>
      <c r="E62">
        <v>0</v>
      </c>
      <c r="F62">
        <f t="shared" si="0"/>
        <v>2</v>
      </c>
      <c r="G62">
        <f t="shared" si="1"/>
        <v>2</v>
      </c>
      <c r="H62">
        <f t="shared" si="2"/>
        <v>4</v>
      </c>
      <c r="I62">
        <f t="shared" si="3"/>
        <v>0.5</v>
      </c>
      <c r="J62">
        <f t="shared" si="4"/>
        <v>0.03538868738358982</v>
      </c>
      <c r="K62">
        <f t="shared" si="5"/>
        <v>0.020408163265306135</v>
      </c>
    </row>
    <row r="63" spans="1:11" ht="12.75">
      <c r="A63" t="s">
        <v>208</v>
      </c>
      <c r="B63">
        <v>4</v>
      </c>
      <c r="C63">
        <v>0</v>
      </c>
      <c r="D63">
        <v>0</v>
      </c>
      <c r="E63">
        <v>0</v>
      </c>
      <c r="F63">
        <f t="shared" si="0"/>
        <v>4</v>
      </c>
      <c r="G63">
        <f t="shared" si="1"/>
        <v>0</v>
      </c>
      <c r="H63">
        <f t="shared" si="2"/>
        <v>4</v>
      </c>
      <c r="I63">
        <f t="shared" si="3"/>
        <v>0</v>
      </c>
      <c r="J63">
        <f t="shared" si="4"/>
        <v>0.6591510636212137</v>
      </c>
      <c r="K63">
        <f t="shared" si="5"/>
        <v>0.7346938775510203</v>
      </c>
    </row>
    <row r="64" spans="1:11" ht="12.75">
      <c r="A64" t="s">
        <v>209</v>
      </c>
      <c r="B64">
        <v>4</v>
      </c>
      <c r="C64">
        <v>0</v>
      </c>
      <c r="D64">
        <v>0</v>
      </c>
      <c r="E64">
        <v>0</v>
      </c>
      <c r="F64">
        <f t="shared" si="0"/>
        <v>4</v>
      </c>
      <c r="G64">
        <f t="shared" si="1"/>
        <v>0</v>
      </c>
      <c r="H64">
        <f t="shared" si="2"/>
        <v>4</v>
      </c>
      <c r="I64">
        <f t="shared" si="3"/>
        <v>0</v>
      </c>
      <c r="J64">
        <f t="shared" si="4"/>
        <v>0.6591510636212137</v>
      </c>
      <c r="K64">
        <f t="shared" si="5"/>
        <v>0.7346938775510203</v>
      </c>
    </row>
    <row r="65" spans="1:11" ht="12.75">
      <c r="A65" t="s">
        <v>210</v>
      </c>
      <c r="B65">
        <v>0</v>
      </c>
      <c r="C65">
        <v>0</v>
      </c>
      <c r="D65">
        <v>4</v>
      </c>
      <c r="E65">
        <v>0</v>
      </c>
      <c r="F65">
        <f t="shared" si="0"/>
        <v>0</v>
      </c>
      <c r="G65">
        <f t="shared" si="1"/>
        <v>4</v>
      </c>
      <c r="H65">
        <f t="shared" si="2"/>
        <v>4</v>
      </c>
      <c r="I65">
        <f t="shared" si="3"/>
        <v>1</v>
      </c>
      <c r="J65">
        <f t="shared" si="4"/>
        <v>1.411626311145966</v>
      </c>
      <c r="K65">
        <f t="shared" si="5"/>
        <v>1.3061224489795917</v>
      </c>
    </row>
    <row r="66" spans="1:11" ht="12.75">
      <c r="A66" t="s">
        <v>211</v>
      </c>
      <c r="B66">
        <v>1</v>
      </c>
      <c r="C66">
        <v>0</v>
      </c>
      <c r="D66">
        <v>3</v>
      </c>
      <c r="E66">
        <v>0</v>
      </c>
      <c r="F66">
        <f t="shared" si="0"/>
        <v>1</v>
      </c>
      <c r="G66">
        <f t="shared" si="1"/>
        <v>3</v>
      </c>
      <c r="H66">
        <f t="shared" si="2"/>
        <v>4</v>
      </c>
      <c r="I66">
        <f t="shared" si="3"/>
        <v>0.75</v>
      </c>
      <c r="J66">
        <f t="shared" si="4"/>
        <v>0.47350749926477786</v>
      </c>
      <c r="K66">
        <f t="shared" si="5"/>
        <v>0.41326530612244905</v>
      </c>
    </row>
    <row r="67" spans="1:13" ht="12.75">
      <c r="A67" s="1" t="s">
        <v>212</v>
      </c>
      <c r="B67" s="1">
        <v>80</v>
      </c>
      <c r="C67" s="1">
        <v>2</v>
      </c>
      <c r="D67" s="1">
        <v>118</v>
      </c>
      <c r="E67" s="1">
        <v>3</v>
      </c>
      <c r="F67" s="1">
        <f aca="true" t="shared" si="6" ref="F67:F78">B67-C67</f>
        <v>78</v>
      </c>
      <c r="G67" s="1">
        <f aca="true" t="shared" si="7" ref="G67:G78">D67-E67</f>
        <v>115</v>
      </c>
      <c r="H67" s="1">
        <f aca="true" t="shared" si="8" ref="H67:H78">SUM(F67:G67)</f>
        <v>193</v>
      </c>
      <c r="I67">
        <f t="shared" si="3"/>
        <v>0.5958549222797928</v>
      </c>
      <c r="M67" t="s">
        <v>138</v>
      </c>
    </row>
    <row r="68" spans="1:16" ht="12.75">
      <c r="A68" s="10" t="s">
        <v>213</v>
      </c>
      <c r="B68" s="10">
        <v>0</v>
      </c>
      <c r="C68" s="10">
        <v>0</v>
      </c>
      <c r="D68" s="10">
        <v>1</v>
      </c>
      <c r="E68" s="10">
        <v>0</v>
      </c>
      <c r="F68" s="10">
        <f t="shared" si="6"/>
        <v>0</v>
      </c>
      <c r="G68" s="10">
        <f t="shared" si="7"/>
        <v>1</v>
      </c>
      <c r="H68" s="10">
        <f t="shared" si="8"/>
        <v>1</v>
      </c>
      <c r="I68">
        <f aca="true" t="shared" si="9" ref="I68:I131">G68/H68</f>
        <v>1</v>
      </c>
      <c r="J68">
        <f>H68*(I68-$I$67)^2</f>
        <v>0.16333324384547235</v>
      </c>
      <c r="M68" s="28"/>
      <c r="N68" s="28" t="s">
        <v>142</v>
      </c>
      <c r="O68" s="28" t="s">
        <v>143</v>
      </c>
      <c r="P68" s="28" t="s">
        <v>145</v>
      </c>
    </row>
    <row r="69" spans="1:18" ht="12.75">
      <c r="A69" s="10" t="s">
        <v>214</v>
      </c>
      <c r="B69" s="10">
        <v>1</v>
      </c>
      <c r="C69" s="10">
        <v>0</v>
      </c>
      <c r="D69" s="10">
        <v>0</v>
      </c>
      <c r="E69" s="10">
        <v>0</v>
      </c>
      <c r="F69" s="10">
        <f t="shared" si="6"/>
        <v>1</v>
      </c>
      <c r="G69" s="10">
        <f t="shared" si="7"/>
        <v>0</v>
      </c>
      <c r="H69" s="10">
        <f t="shared" si="8"/>
        <v>1</v>
      </c>
      <c r="I69">
        <f t="shared" si="9"/>
        <v>0</v>
      </c>
      <c r="J69">
        <f aca="true" t="shared" si="10" ref="J69:J132">H69*(I69-$I$67)^2</f>
        <v>0.3550430884050579</v>
      </c>
      <c r="M69" s="12" t="s">
        <v>139</v>
      </c>
      <c r="N69" s="12">
        <f>COUNT(H68:H103)</f>
        <v>36</v>
      </c>
      <c r="O69" s="14">
        <f>P69-N69</f>
        <v>42</v>
      </c>
      <c r="P69" s="12">
        <f>COUNT(H68:H145)</f>
        <v>78</v>
      </c>
      <c r="R69">
        <f>P69</f>
        <v>78</v>
      </c>
    </row>
    <row r="70" spans="1:18" ht="12.75">
      <c r="A70" s="10" t="s">
        <v>215</v>
      </c>
      <c r="B70" s="10">
        <v>0</v>
      </c>
      <c r="C70" s="10">
        <v>0</v>
      </c>
      <c r="D70" s="10">
        <v>1</v>
      </c>
      <c r="E70" s="10">
        <v>0</v>
      </c>
      <c r="F70" s="10">
        <f t="shared" si="6"/>
        <v>0</v>
      </c>
      <c r="G70" s="10">
        <f t="shared" si="7"/>
        <v>1</v>
      </c>
      <c r="H70" s="10">
        <f t="shared" si="8"/>
        <v>1</v>
      </c>
      <c r="I70">
        <f t="shared" si="9"/>
        <v>1</v>
      </c>
      <c r="J70">
        <f t="shared" si="10"/>
        <v>0.16333324384547235</v>
      </c>
      <c r="M70" s="12" t="s">
        <v>123</v>
      </c>
      <c r="N70" s="12">
        <f>N69</f>
        <v>36</v>
      </c>
      <c r="O70" s="14">
        <f>P70-N70</f>
        <v>157</v>
      </c>
      <c r="P70" s="12">
        <f>H67</f>
        <v>193</v>
      </c>
      <c r="R70">
        <f>P70</f>
        <v>193</v>
      </c>
    </row>
    <row r="71" spans="1:18" ht="12.75">
      <c r="A71" s="10" t="s">
        <v>216</v>
      </c>
      <c r="B71" s="10">
        <v>1</v>
      </c>
      <c r="C71" s="10">
        <v>0</v>
      </c>
      <c r="D71" s="10">
        <v>0</v>
      </c>
      <c r="E71" s="10">
        <v>0</v>
      </c>
      <c r="F71" s="10">
        <f t="shared" si="6"/>
        <v>1</v>
      </c>
      <c r="G71" s="10">
        <f t="shared" si="7"/>
        <v>0</v>
      </c>
      <c r="H71" s="10">
        <f t="shared" si="8"/>
        <v>1</v>
      </c>
      <c r="I71">
        <f t="shared" si="9"/>
        <v>0</v>
      </c>
      <c r="J71">
        <f t="shared" si="10"/>
        <v>0.3550430884050579</v>
      </c>
      <c r="M71" s="12" t="s">
        <v>141</v>
      </c>
      <c r="N71" s="12">
        <f>SUM(G68:G103)</f>
        <v>21</v>
      </c>
      <c r="O71" s="14">
        <f>P71-N71</f>
        <v>94</v>
      </c>
      <c r="P71" s="12">
        <f>G67</f>
        <v>115</v>
      </c>
      <c r="R71">
        <f>P71</f>
        <v>115</v>
      </c>
    </row>
    <row r="72" spans="1:18" ht="12.75">
      <c r="A72" s="10" t="s">
        <v>217</v>
      </c>
      <c r="B72" s="10">
        <v>1</v>
      </c>
      <c r="C72" s="10">
        <v>0</v>
      </c>
      <c r="D72" s="10">
        <v>0</v>
      </c>
      <c r="E72" s="10">
        <v>0</v>
      </c>
      <c r="F72" s="10">
        <f t="shared" si="6"/>
        <v>1</v>
      </c>
      <c r="G72" s="10">
        <f t="shared" si="7"/>
        <v>0</v>
      </c>
      <c r="H72" s="10">
        <f t="shared" si="8"/>
        <v>1</v>
      </c>
      <c r="I72">
        <f t="shared" si="9"/>
        <v>0</v>
      </c>
      <c r="J72">
        <f t="shared" si="10"/>
        <v>0.3550430884050579</v>
      </c>
      <c r="M72" s="12" t="s">
        <v>124</v>
      </c>
      <c r="N72" s="30">
        <f>N71/N70</f>
        <v>0.5833333333333334</v>
      </c>
      <c r="O72" s="15">
        <f>O71/O70</f>
        <v>0.5987261146496815</v>
      </c>
      <c r="P72" s="30">
        <f>(N72*N69+O72*O76)/P76</f>
        <v>0.5923112302501787</v>
      </c>
      <c r="R72">
        <f>R71/R70</f>
        <v>0.5958549222797928</v>
      </c>
    </row>
    <row r="73" spans="1:18" ht="12.75">
      <c r="A73" s="10" t="s">
        <v>218</v>
      </c>
      <c r="B73" s="10">
        <v>0</v>
      </c>
      <c r="C73" s="10">
        <v>0</v>
      </c>
      <c r="D73" s="10">
        <v>1</v>
      </c>
      <c r="E73" s="10">
        <v>0</v>
      </c>
      <c r="F73" s="10">
        <f t="shared" si="6"/>
        <v>0</v>
      </c>
      <c r="G73" s="10">
        <f t="shared" si="7"/>
        <v>1</v>
      </c>
      <c r="H73" s="10">
        <f t="shared" si="8"/>
        <v>1</v>
      </c>
      <c r="I73">
        <f t="shared" si="9"/>
        <v>1</v>
      </c>
      <c r="J73">
        <f t="shared" si="10"/>
        <v>0.16333324384547235</v>
      </c>
      <c r="M73" s="12" t="s">
        <v>298</v>
      </c>
      <c r="N73" s="30"/>
      <c r="O73" s="15">
        <f>O72*(1-O72)/O69</f>
        <v>0.005720313197289951</v>
      </c>
      <c r="P73" s="30"/>
      <c r="R73">
        <f>R72*(1-R72)/R70</f>
        <v>0.0012477297091955176</v>
      </c>
    </row>
    <row r="74" spans="1:18" ht="12.75">
      <c r="A74" s="10" t="s">
        <v>219</v>
      </c>
      <c r="B74" s="10">
        <v>0</v>
      </c>
      <c r="C74" s="10">
        <v>0</v>
      </c>
      <c r="D74" s="10">
        <v>1</v>
      </c>
      <c r="E74" s="10">
        <v>0</v>
      </c>
      <c r="F74" s="10">
        <f t="shared" si="6"/>
        <v>0</v>
      </c>
      <c r="G74" s="10">
        <f t="shared" si="7"/>
        <v>1</v>
      </c>
      <c r="H74" s="10">
        <f t="shared" si="8"/>
        <v>1</v>
      </c>
      <c r="I74">
        <f t="shared" si="9"/>
        <v>1</v>
      </c>
      <c r="J74">
        <f t="shared" si="10"/>
        <v>0.16333324384547235</v>
      </c>
      <c r="M74" s="12" t="s">
        <v>299</v>
      </c>
      <c r="N74" s="30"/>
      <c r="O74" s="15">
        <f>O69/(O69-1)*(SUM(K104:K145)/O70)</f>
        <v>0.07846800219547741</v>
      </c>
      <c r="P74" s="30"/>
      <c r="R74" s="4">
        <f>R69/(R69-1)*SUM(J68:J145)/R70</f>
        <v>0.10908292491422239</v>
      </c>
    </row>
    <row r="75" spans="1:18" ht="12.75">
      <c r="A75" s="10" t="s">
        <v>220</v>
      </c>
      <c r="B75" s="10">
        <v>1</v>
      </c>
      <c r="C75" s="10">
        <v>0</v>
      </c>
      <c r="D75" s="10">
        <v>1</v>
      </c>
      <c r="E75" s="10">
        <v>1</v>
      </c>
      <c r="F75" s="10">
        <f t="shared" si="6"/>
        <v>1</v>
      </c>
      <c r="G75" s="10">
        <f t="shared" si="7"/>
        <v>0</v>
      </c>
      <c r="H75" s="10">
        <f t="shared" si="8"/>
        <v>1</v>
      </c>
      <c r="I75">
        <f t="shared" si="9"/>
        <v>0</v>
      </c>
      <c r="J75">
        <f t="shared" si="10"/>
        <v>0.3550430884050579</v>
      </c>
      <c r="K75" s="4"/>
      <c r="M75" s="12" t="s">
        <v>135</v>
      </c>
      <c r="N75" s="30"/>
      <c r="O75" s="15">
        <f>O73/O74</f>
        <v>0.07289994694958155</v>
      </c>
      <c r="P75" s="30"/>
      <c r="R75" s="4">
        <f>R73/R74</f>
        <v>0.01143835948822121</v>
      </c>
    </row>
    <row r="76" spans="1:18" ht="12.75">
      <c r="A76" s="10" t="s">
        <v>221</v>
      </c>
      <c r="B76" s="10">
        <v>0</v>
      </c>
      <c r="C76" s="10">
        <v>0</v>
      </c>
      <c r="D76" s="10">
        <v>1</v>
      </c>
      <c r="E76" s="10">
        <v>0</v>
      </c>
      <c r="F76" s="10">
        <f t="shared" si="6"/>
        <v>0</v>
      </c>
      <c r="G76" s="10">
        <f t="shared" si="7"/>
        <v>1</v>
      </c>
      <c r="H76" s="10">
        <f t="shared" si="8"/>
        <v>1</v>
      </c>
      <c r="I76">
        <f t="shared" si="9"/>
        <v>1</v>
      </c>
      <c r="J76">
        <f t="shared" si="10"/>
        <v>0.16333324384547235</v>
      </c>
      <c r="M76" s="24" t="s">
        <v>140</v>
      </c>
      <c r="N76" s="31">
        <f>N69</f>
        <v>36</v>
      </c>
      <c r="O76" s="20">
        <f>(O70-O69)*O75+O69</f>
        <v>50.38349389920188</v>
      </c>
      <c r="P76" s="29">
        <f>N69+O76</f>
        <v>86.38349389920188</v>
      </c>
      <c r="R76" s="17">
        <f>(R70-R69)*R75+R69</f>
        <v>79.31541134114543</v>
      </c>
    </row>
    <row r="77" spans="1:15" ht="12.75">
      <c r="A77" s="10" t="s">
        <v>222</v>
      </c>
      <c r="B77" s="10">
        <v>1</v>
      </c>
      <c r="C77" s="10">
        <v>0</v>
      </c>
      <c r="D77" s="10">
        <v>0</v>
      </c>
      <c r="E77" s="10">
        <v>0</v>
      </c>
      <c r="F77" s="10">
        <f t="shared" si="6"/>
        <v>1</v>
      </c>
      <c r="G77" s="10">
        <f t="shared" si="7"/>
        <v>0</v>
      </c>
      <c r="H77" s="10">
        <f t="shared" si="8"/>
        <v>1</v>
      </c>
      <c r="I77">
        <f t="shared" si="9"/>
        <v>0</v>
      </c>
      <c r="J77">
        <f t="shared" si="10"/>
        <v>0.3550430884050579</v>
      </c>
      <c r="O77" s="2"/>
    </row>
    <row r="78" spans="1:15" ht="12.75">
      <c r="A78" s="10" t="s">
        <v>223</v>
      </c>
      <c r="B78" s="10">
        <v>1</v>
      </c>
      <c r="C78" s="10">
        <v>0</v>
      </c>
      <c r="D78" s="10">
        <v>0</v>
      </c>
      <c r="E78" s="10">
        <v>0</v>
      </c>
      <c r="F78" s="10">
        <f t="shared" si="6"/>
        <v>1</v>
      </c>
      <c r="G78" s="10">
        <f t="shared" si="7"/>
        <v>0</v>
      </c>
      <c r="H78" s="10">
        <f t="shared" si="8"/>
        <v>1</v>
      </c>
      <c r="I78">
        <f t="shared" si="9"/>
        <v>0</v>
      </c>
      <c r="J78">
        <f t="shared" si="10"/>
        <v>0.3550430884050579</v>
      </c>
      <c r="O78">
        <f>MAX(O69,O70*O75)</f>
        <v>42</v>
      </c>
    </row>
    <row r="79" spans="1:10" ht="12.75">
      <c r="A79" s="10" t="s">
        <v>224</v>
      </c>
      <c r="B79" s="10">
        <v>0</v>
      </c>
      <c r="C79" s="10">
        <v>0</v>
      </c>
      <c r="D79" s="10">
        <v>1</v>
      </c>
      <c r="E79" s="10">
        <v>0</v>
      </c>
      <c r="F79" s="10">
        <f aca="true" t="shared" si="11" ref="F79:F142">B79-C79</f>
        <v>0</v>
      </c>
      <c r="G79" s="10">
        <f aca="true" t="shared" si="12" ref="G79:G142">D79-E79</f>
        <v>1</v>
      </c>
      <c r="H79" s="10">
        <f aca="true" t="shared" si="13" ref="H79:H142">SUM(F79:G79)</f>
        <v>1</v>
      </c>
      <c r="I79">
        <f t="shared" si="9"/>
        <v>1</v>
      </c>
      <c r="J79">
        <f t="shared" si="10"/>
        <v>0.16333324384547235</v>
      </c>
    </row>
    <row r="80" spans="1:10" ht="12.75">
      <c r="A80" s="10" t="s">
        <v>225</v>
      </c>
      <c r="B80" s="10">
        <v>1</v>
      </c>
      <c r="C80" s="10">
        <v>0</v>
      </c>
      <c r="D80" s="10">
        <v>0</v>
      </c>
      <c r="E80" s="10">
        <v>0</v>
      </c>
      <c r="F80" s="10">
        <f t="shared" si="11"/>
        <v>1</v>
      </c>
      <c r="G80" s="10">
        <f t="shared" si="12"/>
        <v>0</v>
      </c>
      <c r="H80" s="10">
        <f t="shared" si="13"/>
        <v>1</v>
      </c>
      <c r="I80">
        <f t="shared" si="9"/>
        <v>0</v>
      </c>
      <c r="J80">
        <f t="shared" si="10"/>
        <v>0.3550430884050579</v>
      </c>
    </row>
    <row r="81" spans="1:10" ht="12.75">
      <c r="A81" s="10" t="s">
        <v>226</v>
      </c>
      <c r="B81" s="10">
        <v>1</v>
      </c>
      <c r="C81" s="10">
        <v>0</v>
      </c>
      <c r="D81" s="10">
        <v>0</v>
      </c>
      <c r="E81" s="10">
        <v>0</v>
      </c>
      <c r="F81" s="10">
        <f t="shared" si="11"/>
        <v>1</v>
      </c>
      <c r="G81" s="10">
        <f t="shared" si="12"/>
        <v>0</v>
      </c>
      <c r="H81" s="10">
        <f t="shared" si="13"/>
        <v>1</v>
      </c>
      <c r="I81">
        <f t="shared" si="9"/>
        <v>0</v>
      </c>
      <c r="J81">
        <f t="shared" si="10"/>
        <v>0.3550430884050579</v>
      </c>
    </row>
    <row r="82" spans="1:10" ht="12.75">
      <c r="A82" s="10" t="s">
        <v>227</v>
      </c>
      <c r="B82" s="10">
        <v>1</v>
      </c>
      <c r="C82" s="10">
        <v>0</v>
      </c>
      <c r="D82" s="10">
        <v>0</v>
      </c>
      <c r="E82" s="10">
        <v>0</v>
      </c>
      <c r="F82" s="10">
        <f t="shared" si="11"/>
        <v>1</v>
      </c>
      <c r="G82" s="10">
        <f t="shared" si="12"/>
        <v>0</v>
      </c>
      <c r="H82" s="10">
        <f t="shared" si="13"/>
        <v>1</v>
      </c>
      <c r="I82">
        <f t="shared" si="9"/>
        <v>0</v>
      </c>
      <c r="J82">
        <f t="shared" si="10"/>
        <v>0.3550430884050579</v>
      </c>
    </row>
    <row r="83" spans="1:10" ht="12.75">
      <c r="A83" s="10" t="s">
        <v>228</v>
      </c>
      <c r="B83" s="10">
        <v>0</v>
      </c>
      <c r="C83" s="10">
        <v>0</v>
      </c>
      <c r="D83" s="10">
        <v>1</v>
      </c>
      <c r="E83" s="10">
        <v>0</v>
      </c>
      <c r="F83" s="10">
        <f t="shared" si="11"/>
        <v>0</v>
      </c>
      <c r="G83" s="10">
        <f t="shared" si="12"/>
        <v>1</v>
      </c>
      <c r="H83" s="10">
        <f t="shared" si="13"/>
        <v>1</v>
      </c>
      <c r="I83">
        <f t="shared" si="9"/>
        <v>1</v>
      </c>
      <c r="J83">
        <f t="shared" si="10"/>
        <v>0.16333324384547235</v>
      </c>
    </row>
    <row r="84" spans="1:10" ht="12.75">
      <c r="A84" s="10" t="s">
        <v>229</v>
      </c>
      <c r="B84" s="10">
        <v>0</v>
      </c>
      <c r="C84" s="10">
        <v>0</v>
      </c>
      <c r="D84" s="10">
        <v>1</v>
      </c>
      <c r="E84" s="10">
        <v>0</v>
      </c>
      <c r="F84" s="10">
        <f t="shared" si="11"/>
        <v>0</v>
      </c>
      <c r="G84" s="10">
        <f t="shared" si="12"/>
        <v>1</v>
      </c>
      <c r="H84" s="10">
        <f t="shared" si="13"/>
        <v>1</v>
      </c>
      <c r="I84">
        <f t="shared" si="9"/>
        <v>1</v>
      </c>
      <c r="J84">
        <f t="shared" si="10"/>
        <v>0.16333324384547235</v>
      </c>
    </row>
    <row r="85" spans="1:10" ht="12.75">
      <c r="A85" s="10" t="s">
        <v>230</v>
      </c>
      <c r="B85" s="10">
        <v>0</v>
      </c>
      <c r="C85" s="10">
        <v>0</v>
      </c>
      <c r="D85" s="10">
        <v>1</v>
      </c>
      <c r="E85" s="10">
        <v>0</v>
      </c>
      <c r="F85" s="10">
        <f t="shared" si="11"/>
        <v>0</v>
      </c>
      <c r="G85" s="10">
        <f t="shared" si="12"/>
        <v>1</v>
      </c>
      <c r="H85" s="10">
        <f t="shared" si="13"/>
        <v>1</v>
      </c>
      <c r="I85">
        <f t="shared" si="9"/>
        <v>1</v>
      </c>
      <c r="J85">
        <f t="shared" si="10"/>
        <v>0.16333324384547235</v>
      </c>
    </row>
    <row r="86" spans="1:10" ht="12.75">
      <c r="A86" s="10" t="s">
        <v>231</v>
      </c>
      <c r="B86" s="10">
        <v>1</v>
      </c>
      <c r="C86" s="10">
        <v>0</v>
      </c>
      <c r="D86" s="10">
        <v>0</v>
      </c>
      <c r="E86" s="10">
        <v>0</v>
      </c>
      <c r="F86" s="10">
        <f t="shared" si="11"/>
        <v>1</v>
      </c>
      <c r="G86" s="10">
        <f t="shared" si="12"/>
        <v>0</v>
      </c>
      <c r="H86" s="10">
        <f t="shared" si="13"/>
        <v>1</v>
      </c>
      <c r="I86">
        <f t="shared" si="9"/>
        <v>0</v>
      </c>
      <c r="J86">
        <f t="shared" si="10"/>
        <v>0.3550430884050579</v>
      </c>
    </row>
    <row r="87" spans="1:10" ht="12.75">
      <c r="A87" s="10" t="s">
        <v>232</v>
      </c>
      <c r="B87" s="10">
        <v>0</v>
      </c>
      <c r="C87" s="10">
        <v>0</v>
      </c>
      <c r="D87" s="10">
        <v>1</v>
      </c>
      <c r="E87" s="10">
        <v>0</v>
      </c>
      <c r="F87" s="10">
        <f t="shared" si="11"/>
        <v>0</v>
      </c>
      <c r="G87" s="10">
        <f t="shared" si="12"/>
        <v>1</v>
      </c>
      <c r="H87" s="10">
        <f t="shared" si="13"/>
        <v>1</v>
      </c>
      <c r="I87">
        <f t="shared" si="9"/>
        <v>1</v>
      </c>
      <c r="J87">
        <f t="shared" si="10"/>
        <v>0.16333324384547235</v>
      </c>
    </row>
    <row r="88" spans="1:10" ht="12.75">
      <c r="A88" s="10" t="s">
        <v>233</v>
      </c>
      <c r="B88" s="10">
        <v>0</v>
      </c>
      <c r="C88" s="10">
        <v>0</v>
      </c>
      <c r="D88" s="10">
        <v>1</v>
      </c>
      <c r="E88" s="10">
        <v>0</v>
      </c>
      <c r="F88" s="10">
        <f t="shared" si="11"/>
        <v>0</v>
      </c>
      <c r="G88" s="10">
        <f t="shared" si="12"/>
        <v>1</v>
      </c>
      <c r="H88" s="10">
        <f t="shared" si="13"/>
        <v>1</v>
      </c>
      <c r="I88">
        <f t="shared" si="9"/>
        <v>1</v>
      </c>
      <c r="J88">
        <f t="shared" si="10"/>
        <v>0.16333324384547235</v>
      </c>
    </row>
    <row r="89" spans="1:10" ht="12.75">
      <c r="A89" s="10" t="s">
        <v>234</v>
      </c>
      <c r="B89" s="10">
        <v>1</v>
      </c>
      <c r="C89" s="10">
        <v>0</v>
      </c>
      <c r="D89" s="10">
        <v>0</v>
      </c>
      <c r="E89" s="10">
        <v>0</v>
      </c>
      <c r="F89" s="10">
        <f t="shared" si="11"/>
        <v>1</v>
      </c>
      <c r="G89" s="10">
        <f t="shared" si="12"/>
        <v>0</v>
      </c>
      <c r="H89" s="10">
        <f t="shared" si="13"/>
        <v>1</v>
      </c>
      <c r="I89">
        <f t="shared" si="9"/>
        <v>0</v>
      </c>
      <c r="J89">
        <f t="shared" si="10"/>
        <v>0.3550430884050579</v>
      </c>
    </row>
    <row r="90" spans="1:10" ht="12.75">
      <c r="A90" s="10" t="s">
        <v>235</v>
      </c>
      <c r="B90" s="10">
        <v>1</v>
      </c>
      <c r="C90" s="10">
        <v>0</v>
      </c>
      <c r="D90" s="10">
        <v>0</v>
      </c>
      <c r="E90" s="10">
        <v>0</v>
      </c>
      <c r="F90" s="10">
        <f t="shared" si="11"/>
        <v>1</v>
      </c>
      <c r="G90" s="10">
        <f t="shared" si="12"/>
        <v>0</v>
      </c>
      <c r="H90" s="10">
        <f t="shared" si="13"/>
        <v>1</v>
      </c>
      <c r="I90">
        <f t="shared" si="9"/>
        <v>0</v>
      </c>
      <c r="J90">
        <f t="shared" si="10"/>
        <v>0.3550430884050579</v>
      </c>
    </row>
    <row r="91" spans="1:10" ht="12.75">
      <c r="A91" s="10" t="s">
        <v>236</v>
      </c>
      <c r="B91" s="10">
        <v>0</v>
      </c>
      <c r="C91" s="10">
        <v>0</v>
      </c>
      <c r="D91" s="10">
        <v>1</v>
      </c>
      <c r="E91" s="10">
        <v>0</v>
      </c>
      <c r="F91" s="10">
        <f t="shared" si="11"/>
        <v>0</v>
      </c>
      <c r="G91" s="10">
        <f t="shared" si="12"/>
        <v>1</v>
      </c>
      <c r="H91" s="10">
        <f t="shared" si="13"/>
        <v>1</v>
      </c>
      <c r="I91">
        <f t="shared" si="9"/>
        <v>1</v>
      </c>
      <c r="J91">
        <f t="shared" si="10"/>
        <v>0.16333324384547235</v>
      </c>
    </row>
    <row r="92" spans="1:10" ht="12.75">
      <c r="A92" s="10" t="s">
        <v>237</v>
      </c>
      <c r="B92" s="10">
        <v>0</v>
      </c>
      <c r="C92" s="10">
        <v>0</v>
      </c>
      <c r="D92" s="10">
        <v>1</v>
      </c>
      <c r="E92" s="10">
        <v>0</v>
      </c>
      <c r="F92" s="10">
        <f t="shared" si="11"/>
        <v>0</v>
      </c>
      <c r="G92" s="10">
        <f t="shared" si="12"/>
        <v>1</v>
      </c>
      <c r="H92" s="10">
        <f t="shared" si="13"/>
        <v>1</v>
      </c>
      <c r="I92">
        <f t="shared" si="9"/>
        <v>1</v>
      </c>
      <c r="J92">
        <f t="shared" si="10"/>
        <v>0.16333324384547235</v>
      </c>
    </row>
    <row r="93" spans="1:10" ht="12.75">
      <c r="A93" s="10" t="s">
        <v>238</v>
      </c>
      <c r="B93" s="10">
        <v>0</v>
      </c>
      <c r="C93" s="10">
        <v>0</v>
      </c>
      <c r="D93" s="10">
        <v>1</v>
      </c>
      <c r="E93" s="10">
        <v>0</v>
      </c>
      <c r="F93" s="10">
        <f t="shared" si="11"/>
        <v>0</v>
      </c>
      <c r="G93" s="10">
        <f t="shared" si="12"/>
        <v>1</v>
      </c>
      <c r="H93" s="10">
        <f t="shared" si="13"/>
        <v>1</v>
      </c>
      <c r="I93">
        <f t="shared" si="9"/>
        <v>1</v>
      </c>
      <c r="J93">
        <f t="shared" si="10"/>
        <v>0.16333324384547235</v>
      </c>
    </row>
    <row r="94" spans="1:10" ht="12.75">
      <c r="A94" s="10" t="s">
        <v>239</v>
      </c>
      <c r="B94" s="10">
        <v>1</v>
      </c>
      <c r="C94" s="10">
        <v>0</v>
      </c>
      <c r="D94" s="10">
        <v>0</v>
      </c>
      <c r="E94" s="10">
        <v>0</v>
      </c>
      <c r="F94" s="10">
        <f t="shared" si="11"/>
        <v>1</v>
      </c>
      <c r="G94" s="10">
        <f t="shared" si="12"/>
        <v>0</v>
      </c>
      <c r="H94" s="10">
        <f t="shared" si="13"/>
        <v>1</v>
      </c>
      <c r="I94">
        <f t="shared" si="9"/>
        <v>0</v>
      </c>
      <c r="J94">
        <f t="shared" si="10"/>
        <v>0.3550430884050579</v>
      </c>
    </row>
    <row r="95" spans="1:10" ht="12.75">
      <c r="A95" s="10" t="s">
        <v>240</v>
      </c>
      <c r="B95" s="10">
        <v>0</v>
      </c>
      <c r="C95" s="10">
        <v>0</v>
      </c>
      <c r="D95" s="10">
        <v>1</v>
      </c>
      <c r="E95" s="10">
        <v>0</v>
      </c>
      <c r="F95" s="10">
        <f t="shared" si="11"/>
        <v>0</v>
      </c>
      <c r="G95" s="10">
        <f t="shared" si="12"/>
        <v>1</v>
      </c>
      <c r="H95" s="10">
        <f t="shared" si="13"/>
        <v>1</v>
      </c>
      <c r="I95">
        <f t="shared" si="9"/>
        <v>1</v>
      </c>
      <c r="J95">
        <f t="shared" si="10"/>
        <v>0.16333324384547235</v>
      </c>
    </row>
    <row r="96" spans="1:10" ht="12.75">
      <c r="A96" s="10" t="s">
        <v>241</v>
      </c>
      <c r="B96" s="10">
        <v>0</v>
      </c>
      <c r="C96" s="10">
        <v>0</v>
      </c>
      <c r="D96" s="10">
        <v>1</v>
      </c>
      <c r="E96" s="10">
        <v>0</v>
      </c>
      <c r="F96" s="10">
        <f t="shared" si="11"/>
        <v>0</v>
      </c>
      <c r="G96" s="10">
        <f t="shared" si="12"/>
        <v>1</v>
      </c>
      <c r="H96" s="10">
        <f t="shared" si="13"/>
        <v>1</v>
      </c>
      <c r="I96">
        <f t="shared" si="9"/>
        <v>1</v>
      </c>
      <c r="J96">
        <f t="shared" si="10"/>
        <v>0.16333324384547235</v>
      </c>
    </row>
    <row r="97" spans="1:10" ht="12.75">
      <c r="A97" s="10" t="s">
        <v>242</v>
      </c>
      <c r="B97" s="10">
        <v>0</v>
      </c>
      <c r="C97" s="10">
        <v>0</v>
      </c>
      <c r="D97" s="10">
        <v>1</v>
      </c>
      <c r="E97" s="10">
        <v>0</v>
      </c>
      <c r="F97" s="10">
        <f t="shared" si="11"/>
        <v>0</v>
      </c>
      <c r="G97" s="10">
        <f t="shared" si="12"/>
        <v>1</v>
      </c>
      <c r="H97" s="10">
        <f t="shared" si="13"/>
        <v>1</v>
      </c>
      <c r="I97">
        <f t="shared" si="9"/>
        <v>1</v>
      </c>
      <c r="J97">
        <f t="shared" si="10"/>
        <v>0.16333324384547235</v>
      </c>
    </row>
    <row r="98" spans="1:10" ht="12.75">
      <c r="A98" s="10" t="s">
        <v>243</v>
      </c>
      <c r="B98" s="10">
        <v>1</v>
      </c>
      <c r="C98" s="10">
        <v>0</v>
      </c>
      <c r="D98" s="10">
        <v>0</v>
      </c>
      <c r="E98" s="10">
        <v>0</v>
      </c>
      <c r="F98" s="10">
        <f t="shared" si="11"/>
        <v>1</v>
      </c>
      <c r="G98" s="10">
        <f t="shared" si="12"/>
        <v>0</v>
      </c>
      <c r="H98" s="10">
        <f t="shared" si="13"/>
        <v>1</v>
      </c>
      <c r="I98">
        <f t="shared" si="9"/>
        <v>0</v>
      </c>
      <c r="J98">
        <f t="shared" si="10"/>
        <v>0.3550430884050579</v>
      </c>
    </row>
    <row r="99" spans="1:10" ht="12.75">
      <c r="A99" s="10" t="s">
        <v>244</v>
      </c>
      <c r="B99" s="10">
        <v>0</v>
      </c>
      <c r="C99" s="10">
        <v>0</v>
      </c>
      <c r="D99" s="10">
        <v>1</v>
      </c>
      <c r="E99" s="10">
        <v>0</v>
      </c>
      <c r="F99" s="10">
        <f t="shared" si="11"/>
        <v>0</v>
      </c>
      <c r="G99" s="10">
        <f t="shared" si="12"/>
        <v>1</v>
      </c>
      <c r="H99" s="10">
        <f t="shared" si="13"/>
        <v>1</v>
      </c>
      <c r="I99">
        <f t="shared" si="9"/>
        <v>1</v>
      </c>
      <c r="J99">
        <f t="shared" si="10"/>
        <v>0.16333324384547235</v>
      </c>
    </row>
    <row r="100" spans="1:10" ht="12.75">
      <c r="A100" s="10" t="s">
        <v>245</v>
      </c>
      <c r="B100" s="10">
        <v>0</v>
      </c>
      <c r="C100" s="10">
        <v>0</v>
      </c>
      <c r="D100" s="10">
        <v>1</v>
      </c>
      <c r="E100" s="10">
        <v>0</v>
      </c>
      <c r="F100" s="10">
        <f t="shared" si="11"/>
        <v>0</v>
      </c>
      <c r="G100" s="10">
        <f t="shared" si="12"/>
        <v>1</v>
      </c>
      <c r="H100" s="10">
        <f t="shared" si="13"/>
        <v>1</v>
      </c>
      <c r="I100">
        <f t="shared" si="9"/>
        <v>1</v>
      </c>
      <c r="J100">
        <f t="shared" si="10"/>
        <v>0.16333324384547235</v>
      </c>
    </row>
    <row r="101" spans="1:10" ht="12.75">
      <c r="A101" s="10" t="s">
        <v>246</v>
      </c>
      <c r="B101" s="10">
        <v>0</v>
      </c>
      <c r="C101" s="10">
        <v>0</v>
      </c>
      <c r="D101" s="10">
        <v>1</v>
      </c>
      <c r="E101" s="10">
        <v>0</v>
      </c>
      <c r="F101" s="10">
        <f t="shared" si="11"/>
        <v>0</v>
      </c>
      <c r="G101" s="10">
        <f t="shared" si="12"/>
        <v>1</v>
      </c>
      <c r="H101" s="10">
        <f t="shared" si="13"/>
        <v>1</v>
      </c>
      <c r="I101">
        <f t="shared" si="9"/>
        <v>1</v>
      </c>
      <c r="J101">
        <f t="shared" si="10"/>
        <v>0.16333324384547235</v>
      </c>
    </row>
    <row r="102" spans="1:10" ht="12.75">
      <c r="A102" s="10" t="s">
        <v>247</v>
      </c>
      <c r="B102" s="10">
        <v>0</v>
      </c>
      <c r="C102" s="10">
        <v>0</v>
      </c>
      <c r="D102" s="10">
        <v>1</v>
      </c>
      <c r="E102" s="10">
        <v>0</v>
      </c>
      <c r="F102" s="10">
        <f t="shared" si="11"/>
        <v>0</v>
      </c>
      <c r="G102" s="10">
        <f t="shared" si="12"/>
        <v>1</v>
      </c>
      <c r="H102" s="10">
        <f t="shared" si="13"/>
        <v>1</v>
      </c>
      <c r="I102">
        <f t="shared" si="9"/>
        <v>1</v>
      </c>
      <c r="J102">
        <f t="shared" si="10"/>
        <v>0.16333324384547235</v>
      </c>
    </row>
    <row r="103" spans="1:10" ht="12.75">
      <c r="A103" s="10" t="s">
        <v>248</v>
      </c>
      <c r="B103" s="10">
        <v>1</v>
      </c>
      <c r="C103" s="10">
        <v>0</v>
      </c>
      <c r="D103" s="10">
        <v>0</v>
      </c>
      <c r="E103" s="10">
        <v>0</v>
      </c>
      <c r="F103" s="10">
        <f t="shared" si="11"/>
        <v>1</v>
      </c>
      <c r="G103" s="10">
        <f t="shared" si="12"/>
        <v>0</v>
      </c>
      <c r="H103" s="10">
        <f t="shared" si="13"/>
        <v>1</v>
      </c>
      <c r="I103">
        <f t="shared" si="9"/>
        <v>0</v>
      </c>
      <c r="J103">
        <f t="shared" si="10"/>
        <v>0.3550430884050579</v>
      </c>
    </row>
    <row r="104" spans="1:11" ht="12.75">
      <c r="A104" t="s">
        <v>249</v>
      </c>
      <c r="B104">
        <v>1</v>
      </c>
      <c r="C104">
        <v>0</v>
      </c>
      <c r="D104">
        <v>1</v>
      </c>
      <c r="E104">
        <v>0</v>
      </c>
      <c r="F104">
        <f t="shared" si="11"/>
        <v>1</v>
      </c>
      <c r="G104">
        <f t="shared" si="12"/>
        <v>1</v>
      </c>
      <c r="H104">
        <f t="shared" si="13"/>
        <v>2</v>
      </c>
      <c r="I104">
        <f t="shared" si="9"/>
        <v>0.5</v>
      </c>
      <c r="J104">
        <f t="shared" si="10"/>
        <v>0.018376332250530217</v>
      </c>
      <c r="K104">
        <f>H104*(I104-$O$72)^2</f>
        <v>0.019493691427644115</v>
      </c>
    </row>
    <row r="105" spans="1:11" ht="12.75">
      <c r="A105" t="s">
        <v>250</v>
      </c>
      <c r="B105">
        <v>0</v>
      </c>
      <c r="C105">
        <v>0</v>
      </c>
      <c r="D105">
        <v>2</v>
      </c>
      <c r="E105">
        <v>0</v>
      </c>
      <c r="F105">
        <f t="shared" si="11"/>
        <v>0</v>
      </c>
      <c r="G105">
        <f t="shared" si="12"/>
        <v>2</v>
      </c>
      <c r="H105">
        <f t="shared" si="13"/>
        <v>2</v>
      </c>
      <c r="I105">
        <f t="shared" si="9"/>
        <v>1</v>
      </c>
      <c r="J105">
        <f t="shared" si="10"/>
        <v>0.3266664876909447</v>
      </c>
      <c r="K105">
        <f aca="true" t="shared" si="14" ref="K105:K145">H105*(I105-$O$72)^2</f>
        <v>0.3220414621282811</v>
      </c>
    </row>
    <row r="106" spans="1:11" ht="12.75">
      <c r="A106" t="s">
        <v>251</v>
      </c>
      <c r="B106">
        <v>0</v>
      </c>
      <c r="C106">
        <v>0</v>
      </c>
      <c r="D106">
        <v>2</v>
      </c>
      <c r="E106">
        <v>0</v>
      </c>
      <c r="F106">
        <f t="shared" si="11"/>
        <v>0</v>
      </c>
      <c r="G106">
        <f t="shared" si="12"/>
        <v>2</v>
      </c>
      <c r="H106">
        <f t="shared" si="13"/>
        <v>2</v>
      </c>
      <c r="I106">
        <f t="shared" si="9"/>
        <v>1</v>
      </c>
      <c r="J106">
        <f t="shared" si="10"/>
        <v>0.3266664876909447</v>
      </c>
      <c r="K106">
        <f t="shared" si="14"/>
        <v>0.3220414621282811</v>
      </c>
    </row>
    <row r="107" spans="1:11" ht="12.75">
      <c r="A107" t="s">
        <v>252</v>
      </c>
      <c r="B107">
        <v>0</v>
      </c>
      <c r="C107">
        <v>0</v>
      </c>
      <c r="D107">
        <v>2</v>
      </c>
      <c r="E107">
        <v>0</v>
      </c>
      <c r="F107">
        <f t="shared" si="11"/>
        <v>0</v>
      </c>
      <c r="G107">
        <f t="shared" si="12"/>
        <v>2</v>
      </c>
      <c r="H107">
        <f t="shared" si="13"/>
        <v>2</v>
      </c>
      <c r="I107">
        <f t="shared" si="9"/>
        <v>1</v>
      </c>
      <c r="J107">
        <f t="shared" si="10"/>
        <v>0.3266664876909447</v>
      </c>
      <c r="K107">
        <f t="shared" si="14"/>
        <v>0.3220414621282811</v>
      </c>
    </row>
    <row r="108" spans="1:11" ht="12.75">
      <c r="A108" t="s">
        <v>253</v>
      </c>
      <c r="B108">
        <v>1</v>
      </c>
      <c r="C108">
        <v>0</v>
      </c>
      <c r="D108">
        <v>1</v>
      </c>
      <c r="E108">
        <v>0</v>
      </c>
      <c r="F108">
        <f t="shared" si="11"/>
        <v>1</v>
      </c>
      <c r="G108">
        <f t="shared" si="12"/>
        <v>1</v>
      </c>
      <c r="H108">
        <f t="shared" si="13"/>
        <v>2</v>
      </c>
      <c r="I108">
        <f t="shared" si="9"/>
        <v>0.5</v>
      </c>
      <c r="J108">
        <f t="shared" si="10"/>
        <v>0.018376332250530217</v>
      </c>
      <c r="K108">
        <f t="shared" si="14"/>
        <v>0.019493691427644115</v>
      </c>
    </row>
    <row r="109" spans="1:11" ht="12.75">
      <c r="A109" t="s">
        <v>254</v>
      </c>
      <c r="B109">
        <v>0</v>
      </c>
      <c r="C109">
        <v>0</v>
      </c>
      <c r="D109">
        <v>2</v>
      </c>
      <c r="E109">
        <v>0</v>
      </c>
      <c r="F109">
        <f t="shared" si="11"/>
        <v>0</v>
      </c>
      <c r="G109">
        <f t="shared" si="12"/>
        <v>2</v>
      </c>
      <c r="H109">
        <f t="shared" si="13"/>
        <v>2</v>
      </c>
      <c r="I109">
        <f t="shared" si="9"/>
        <v>1</v>
      </c>
      <c r="J109">
        <f t="shared" si="10"/>
        <v>0.3266664876909447</v>
      </c>
      <c r="K109">
        <f t="shared" si="14"/>
        <v>0.3220414621282811</v>
      </c>
    </row>
    <row r="110" spans="1:11" ht="12.75">
      <c r="A110" t="s">
        <v>255</v>
      </c>
      <c r="B110">
        <v>1</v>
      </c>
      <c r="C110">
        <v>0</v>
      </c>
      <c r="D110">
        <v>1</v>
      </c>
      <c r="E110">
        <v>0</v>
      </c>
      <c r="F110">
        <f t="shared" si="11"/>
        <v>1</v>
      </c>
      <c r="G110">
        <f t="shared" si="12"/>
        <v>1</v>
      </c>
      <c r="H110">
        <f t="shared" si="13"/>
        <v>2</v>
      </c>
      <c r="I110">
        <f t="shared" si="9"/>
        <v>0.5</v>
      </c>
      <c r="J110">
        <f t="shared" si="10"/>
        <v>0.018376332250530217</v>
      </c>
      <c r="K110">
        <f t="shared" si="14"/>
        <v>0.019493691427644115</v>
      </c>
    </row>
    <row r="111" spans="1:11" ht="12.75">
      <c r="A111" t="s">
        <v>256</v>
      </c>
      <c r="B111">
        <v>2</v>
      </c>
      <c r="C111">
        <v>0</v>
      </c>
      <c r="D111">
        <v>0</v>
      </c>
      <c r="E111">
        <v>0</v>
      </c>
      <c r="F111">
        <f t="shared" si="11"/>
        <v>2</v>
      </c>
      <c r="G111">
        <f t="shared" si="12"/>
        <v>0</v>
      </c>
      <c r="H111">
        <f t="shared" si="13"/>
        <v>2</v>
      </c>
      <c r="I111">
        <f t="shared" si="9"/>
        <v>0</v>
      </c>
      <c r="J111">
        <f t="shared" si="10"/>
        <v>0.7100861768101158</v>
      </c>
      <c r="K111">
        <f t="shared" si="14"/>
        <v>0.7169459207270071</v>
      </c>
    </row>
    <row r="112" spans="1:11" ht="12.75">
      <c r="A112" t="s">
        <v>257</v>
      </c>
      <c r="B112">
        <v>2</v>
      </c>
      <c r="C112">
        <v>0</v>
      </c>
      <c r="D112">
        <v>0</v>
      </c>
      <c r="E112">
        <v>0</v>
      </c>
      <c r="F112">
        <f t="shared" si="11"/>
        <v>2</v>
      </c>
      <c r="G112">
        <f t="shared" si="12"/>
        <v>0</v>
      </c>
      <c r="H112">
        <f t="shared" si="13"/>
        <v>2</v>
      </c>
      <c r="I112">
        <f t="shared" si="9"/>
        <v>0</v>
      </c>
      <c r="J112">
        <f t="shared" si="10"/>
        <v>0.7100861768101158</v>
      </c>
      <c r="K112">
        <f t="shared" si="14"/>
        <v>0.7169459207270071</v>
      </c>
    </row>
    <row r="113" spans="1:11" ht="12.75">
      <c r="A113" t="s">
        <v>258</v>
      </c>
      <c r="B113">
        <v>1</v>
      </c>
      <c r="C113">
        <v>0</v>
      </c>
      <c r="D113">
        <v>1</v>
      </c>
      <c r="E113">
        <v>0</v>
      </c>
      <c r="F113">
        <f t="shared" si="11"/>
        <v>1</v>
      </c>
      <c r="G113">
        <f t="shared" si="12"/>
        <v>1</v>
      </c>
      <c r="H113">
        <f t="shared" si="13"/>
        <v>2</v>
      </c>
      <c r="I113">
        <f t="shared" si="9"/>
        <v>0.5</v>
      </c>
      <c r="J113">
        <f t="shared" si="10"/>
        <v>0.018376332250530217</v>
      </c>
      <c r="K113">
        <f t="shared" si="14"/>
        <v>0.019493691427644115</v>
      </c>
    </row>
    <row r="114" spans="1:11" ht="12.75">
      <c r="A114" t="s">
        <v>259</v>
      </c>
      <c r="B114">
        <v>0</v>
      </c>
      <c r="C114">
        <v>0</v>
      </c>
      <c r="D114">
        <v>2</v>
      </c>
      <c r="E114">
        <v>0</v>
      </c>
      <c r="F114">
        <f t="shared" si="11"/>
        <v>0</v>
      </c>
      <c r="G114">
        <f t="shared" si="12"/>
        <v>2</v>
      </c>
      <c r="H114">
        <f t="shared" si="13"/>
        <v>2</v>
      </c>
      <c r="I114">
        <f t="shared" si="9"/>
        <v>1</v>
      </c>
      <c r="J114">
        <f t="shared" si="10"/>
        <v>0.3266664876909447</v>
      </c>
      <c r="K114">
        <f t="shared" si="14"/>
        <v>0.3220414621282811</v>
      </c>
    </row>
    <row r="115" spans="1:11" ht="12.75">
      <c r="A115" t="s">
        <v>260</v>
      </c>
      <c r="B115">
        <v>1</v>
      </c>
      <c r="C115">
        <v>0</v>
      </c>
      <c r="D115">
        <v>1</v>
      </c>
      <c r="E115">
        <v>0</v>
      </c>
      <c r="F115">
        <f t="shared" si="11"/>
        <v>1</v>
      </c>
      <c r="G115">
        <f t="shared" si="12"/>
        <v>1</v>
      </c>
      <c r="H115">
        <f t="shared" si="13"/>
        <v>2</v>
      </c>
      <c r="I115">
        <f t="shared" si="9"/>
        <v>0.5</v>
      </c>
      <c r="J115">
        <f t="shared" si="10"/>
        <v>0.018376332250530217</v>
      </c>
      <c r="K115">
        <f t="shared" si="14"/>
        <v>0.019493691427644115</v>
      </c>
    </row>
    <row r="116" spans="1:11" ht="12.75">
      <c r="A116" t="s">
        <v>261</v>
      </c>
      <c r="B116">
        <v>0</v>
      </c>
      <c r="C116">
        <v>0</v>
      </c>
      <c r="D116">
        <v>2</v>
      </c>
      <c r="E116">
        <v>0</v>
      </c>
      <c r="F116">
        <f t="shared" si="11"/>
        <v>0</v>
      </c>
      <c r="G116">
        <f t="shared" si="12"/>
        <v>2</v>
      </c>
      <c r="H116">
        <f t="shared" si="13"/>
        <v>2</v>
      </c>
      <c r="I116">
        <f t="shared" si="9"/>
        <v>1</v>
      </c>
      <c r="J116">
        <f t="shared" si="10"/>
        <v>0.3266664876909447</v>
      </c>
      <c r="K116">
        <f t="shared" si="14"/>
        <v>0.3220414621282811</v>
      </c>
    </row>
    <row r="117" spans="1:11" ht="12.75">
      <c r="A117" t="s">
        <v>262</v>
      </c>
      <c r="B117">
        <v>2</v>
      </c>
      <c r="C117">
        <v>0</v>
      </c>
      <c r="D117">
        <v>0</v>
      </c>
      <c r="E117">
        <v>0</v>
      </c>
      <c r="F117">
        <f t="shared" si="11"/>
        <v>2</v>
      </c>
      <c r="G117">
        <f t="shared" si="12"/>
        <v>0</v>
      </c>
      <c r="H117">
        <f t="shared" si="13"/>
        <v>2</v>
      </c>
      <c r="I117">
        <f t="shared" si="9"/>
        <v>0</v>
      </c>
      <c r="J117">
        <f t="shared" si="10"/>
        <v>0.7100861768101158</v>
      </c>
      <c r="K117">
        <f t="shared" si="14"/>
        <v>0.7169459207270071</v>
      </c>
    </row>
    <row r="118" spans="1:11" ht="12.75">
      <c r="A118" t="s">
        <v>263</v>
      </c>
      <c r="B118">
        <v>0</v>
      </c>
      <c r="C118">
        <v>0</v>
      </c>
      <c r="D118">
        <v>2</v>
      </c>
      <c r="E118">
        <v>0</v>
      </c>
      <c r="F118">
        <f t="shared" si="11"/>
        <v>0</v>
      </c>
      <c r="G118">
        <f t="shared" si="12"/>
        <v>2</v>
      </c>
      <c r="H118">
        <f t="shared" si="13"/>
        <v>2</v>
      </c>
      <c r="I118">
        <f t="shared" si="9"/>
        <v>1</v>
      </c>
      <c r="J118">
        <f t="shared" si="10"/>
        <v>0.3266664876909447</v>
      </c>
      <c r="K118">
        <f t="shared" si="14"/>
        <v>0.3220414621282811</v>
      </c>
    </row>
    <row r="119" spans="1:11" ht="12.75">
      <c r="A119" t="s">
        <v>264</v>
      </c>
      <c r="B119">
        <v>2</v>
      </c>
      <c r="C119">
        <v>0</v>
      </c>
      <c r="D119">
        <v>0</v>
      </c>
      <c r="E119">
        <v>0</v>
      </c>
      <c r="F119">
        <f t="shared" si="11"/>
        <v>2</v>
      </c>
      <c r="G119">
        <f t="shared" si="12"/>
        <v>0</v>
      </c>
      <c r="H119">
        <f t="shared" si="13"/>
        <v>2</v>
      </c>
      <c r="I119">
        <f t="shared" si="9"/>
        <v>0</v>
      </c>
      <c r="J119">
        <f t="shared" si="10"/>
        <v>0.7100861768101158</v>
      </c>
      <c r="K119">
        <f t="shared" si="14"/>
        <v>0.7169459207270071</v>
      </c>
    </row>
    <row r="120" spans="1:11" ht="12.75">
      <c r="A120" t="s">
        <v>265</v>
      </c>
      <c r="B120">
        <v>0</v>
      </c>
      <c r="C120">
        <v>0</v>
      </c>
      <c r="D120">
        <v>2</v>
      </c>
      <c r="E120">
        <v>0</v>
      </c>
      <c r="F120">
        <f t="shared" si="11"/>
        <v>0</v>
      </c>
      <c r="G120">
        <f t="shared" si="12"/>
        <v>2</v>
      </c>
      <c r="H120">
        <f t="shared" si="13"/>
        <v>2</v>
      </c>
      <c r="I120">
        <f t="shared" si="9"/>
        <v>1</v>
      </c>
      <c r="J120">
        <f t="shared" si="10"/>
        <v>0.3266664876909447</v>
      </c>
      <c r="K120">
        <f t="shared" si="14"/>
        <v>0.3220414621282811</v>
      </c>
    </row>
    <row r="121" spans="1:11" ht="12.75">
      <c r="A121" t="s">
        <v>266</v>
      </c>
      <c r="B121">
        <v>2</v>
      </c>
      <c r="C121">
        <v>1</v>
      </c>
      <c r="D121">
        <v>1</v>
      </c>
      <c r="E121">
        <v>0</v>
      </c>
      <c r="F121">
        <f t="shared" si="11"/>
        <v>1</v>
      </c>
      <c r="G121">
        <f t="shared" si="12"/>
        <v>1</v>
      </c>
      <c r="H121">
        <f t="shared" si="13"/>
        <v>2</v>
      </c>
      <c r="I121">
        <f t="shared" si="9"/>
        <v>0.5</v>
      </c>
      <c r="J121">
        <f t="shared" si="10"/>
        <v>0.018376332250530217</v>
      </c>
      <c r="K121">
        <f t="shared" si="14"/>
        <v>0.019493691427644115</v>
      </c>
    </row>
    <row r="122" spans="1:11" ht="12.75">
      <c r="A122" t="s">
        <v>267</v>
      </c>
      <c r="B122">
        <v>2</v>
      </c>
      <c r="C122">
        <v>0</v>
      </c>
      <c r="D122">
        <v>1</v>
      </c>
      <c r="E122">
        <v>0</v>
      </c>
      <c r="F122">
        <f t="shared" si="11"/>
        <v>2</v>
      </c>
      <c r="G122">
        <f t="shared" si="12"/>
        <v>1</v>
      </c>
      <c r="H122">
        <f t="shared" si="13"/>
        <v>3</v>
      </c>
      <c r="I122">
        <f t="shared" si="9"/>
        <v>0.3333333333333333</v>
      </c>
      <c r="J122">
        <f t="shared" si="10"/>
        <v>0.20675275398892146</v>
      </c>
      <c r="K122">
        <f t="shared" si="14"/>
        <v>0.21129998512448106</v>
      </c>
    </row>
    <row r="123" spans="1:11" ht="12.75">
      <c r="A123" t="s">
        <v>268</v>
      </c>
      <c r="B123">
        <v>0</v>
      </c>
      <c r="C123">
        <v>0</v>
      </c>
      <c r="D123">
        <v>3</v>
      </c>
      <c r="E123">
        <v>0</v>
      </c>
      <c r="F123">
        <f t="shared" si="11"/>
        <v>0</v>
      </c>
      <c r="G123">
        <f t="shared" si="12"/>
        <v>3</v>
      </c>
      <c r="H123">
        <f t="shared" si="13"/>
        <v>3</v>
      </c>
      <c r="I123">
        <f t="shared" si="9"/>
        <v>1</v>
      </c>
      <c r="J123">
        <f t="shared" si="10"/>
        <v>0.48999973153641707</v>
      </c>
      <c r="K123">
        <f t="shared" si="14"/>
        <v>0.48306219319242166</v>
      </c>
    </row>
    <row r="124" spans="1:11" ht="12.75">
      <c r="A124" t="s">
        <v>269</v>
      </c>
      <c r="B124">
        <v>1</v>
      </c>
      <c r="C124">
        <v>0</v>
      </c>
      <c r="D124">
        <v>2</v>
      </c>
      <c r="E124">
        <v>0</v>
      </c>
      <c r="F124">
        <f t="shared" si="11"/>
        <v>1</v>
      </c>
      <c r="G124">
        <f t="shared" si="12"/>
        <v>2</v>
      </c>
      <c r="H124">
        <f t="shared" si="13"/>
        <v>3</v>
      </c>
      <c r="I124">
        <f t="shared" si="9"/>
        <v>0.6666666666666666</v>
      </c>
      <c r="J124">
        <f t="shared" si="10"/>
        <v>0.01504290942933589</v>
      </c>
      <c r="K124">
        <f t="shared" si="14"/>
        <v>0.013847755825117984</v>
      </c>
    </row>
    <row r="125" spans="1:11" ht="12.75">
      <c r="A125" t="s">
        <v>270</v>
      </c>
      <c r="B125">
        <v>3</v>
      </c>
      <c r="C125">
        <v>1</v>
      </c>
      <c r="D125">
        <v>1</v>
      </c>
      <c r="E125">
        <v>0</v>
      </c>
      <c r="F125">
        <f t="shared" si="11"/>
        <v>2</v>
      </c>
      <c r="G125">
        <f t="shared" si="12"/>
        <v>1</v>
      </c>
      <c r="H125">
        <f t="shared" si="13"/>
        <v>3</v>
      </c>
      <c r="I125">
        <f t="shared" si="9"/>
        <v>0.3333333333333333</v>
      </c>
      <c r="J125">
        <f t="shared" si="10"/>
        <v>0.20675275398892146</v>
      </c>
      <c r="K125">
        <f t="shared" si="14"/>
        <v>0.21129998512448106</v>
      </c>
    </row>
    <row r="126" spans="1:11" ht="12.75">
      <c r="A126" t="s">
        <v>271</v>
      </c>
      <c r="B126">
        <v>2</v>
      </c>
      <c r="C126">
        <v>0</v>
      </c>
      <c r="D126">
        <v>1</v>
      </c>
      <c r="E126">
        <v>0</v>
      </c>
      <c r="F126">
        <f t="shared" si="11"/>
        <v>2</v>
      </c>
      <c r="G126">
        <f t="shared" si="12"/>
        <v>1</v>
      </c>
      <c r="H126">
        <f t="shared" si="13"/>
        <v>3</v>
      </c>
      <c r="I126">
        <f t="shared" si="9"/>
        <v>0.3333333333333333</v>
      </c>
      <c r="J126">
        <f t="shared" si="10"/>
        <v>0.20675275398892146</v>
      </c>
      <c r="K126">
        <f t="shared" si="14"/>
        <v>0.21129998512448106</v>
      </c>
    </row>
    <row r="127" spans="1:11" ht="12.75">
      <c r="A127" t="s">
        <v>272</v>
      </c>
      <c r="B127">
        <v>1</v>
      </c>
      <c r="C127">
        <v>0</v>
      </c>
      <c r="D127">
        <v>2</v>
      </c>
      <c r="E127">
        <v>0</v>
      </c>
      <c r="F127">
        <f t="shared" si="11"/>
        <v>1</v>
      </c>
      <c r="G127">
        <f t="shared" si="12"/>
        <v>2</v>
      </c>
      <c r="H127">
        <f t="shared" si="13"/>
        <v>3</v>
      </c>
      <c r="I127">
        <f t="shared" si="9"/>
        <v>0.6666666666666666</v>
      </c>
      <c r="J127">
        <f t="shared" si="10"/>
        <v>0.01504290942933589</v>
      </c>
      <c r="K127">
        <f t="shared" si="14"/>
        <v>0.013847755825117984</v>
      </c>
    </row>
    <row r="128" spans="1:11" ht="12.75">
      <c r="A128" t="s">
        <v>273</v>
      </c>
      <c r="B128">
        <v>2</v>
      </c>
      <c r="C128">
        <v>0</v>
      </c>
      <c r="D128">
        <v>1</v>
      </c>
      <c r="E128">
        <v>0</v>
      </c>
      <c r="F128">
        <f t="shared" si="11"/>
        <v>2</v>
      </c>
      <c r="G128">
        <f t="shared" si="12"/>
        <v>1</v>
      </c>
      <c r="H128">
        <f t="shared" si="13"/>
        <v>3</v>
      </c>
      <c r="I128">
        <f t="shared" si="9"/>
        <v>0.3333333333333333</v>
      </c>
      <c r="J128">
        <f t="shared" si="10"/>
        <v>0.20675275398892146</v>
      </c>
      <c r="K128">
        <f t="shared" si="14"/>
        <v>0.21129998512448106</v>
      </c>
    </row>
    <row r="129" spans="1:11" ht="12.75">
      <c r="A129" t="s">
        <v>274</v>
      </c>
      <c r="B129">
        <v>0</v>
      </c>
      <c r="C129">
        <v>0</v>
      </c>
      <c r="D129">
        <v>3</v>
      </c>
      <c r="E129">
        <v>0</v>
      </c>
      <c r="F129">
        <f t="shared" si="11"/>
        <v>0</v>
      </c>
      <c r="G129">
        <f t="shared" si="12"/>
        <v>3</v>
      </c>
      <c r="H129">
        <f t="shared" si="13"/>
        <v>3</v>
      </c>
      <c r="I129">
        <f t="shared" si="9"/>
        <v>1</v>
      </c>
      <c r="J129">
        <f t="shared" si="10"/>
        <v>0.48999973153641707</v>
      </c>
      <c r="K129">
        <f t="shared" si="14"/>
        <v>0.48306219319242166</v>
      </c>
    </row>
    <row r="130" spans="1:11" ht="12.75">
      <c r="A130" t="s">
        <v>275</v>
      </c>
      <c r="B130">
        <v>2</v>
      </c>
      <c r="C130">
        <v>0</v>
      </c>
      <c r="D130">
        <v>2</v>
      </c>
      <c r="E130">
        <v>0</v>
      </c>
      <c r="F130">
        <f t="shared" si="11"/>
        <v>2</v>
      </c>
      <c r="G130">
        <f t="shared" si="12"/>
        <v>2</v>
      </c>
      <c r="H130">
        <f t="shared" si="13"/>
        <v>4</v>
      </c>
      <c r="I130">
        <f t="shared" si="9"/>
        <v>0.5</v>
      </c>
      <c r="J130">
        <f t="shared" si="10"/>
        <v>0.036752664501060434</v>
      </c>
      <c r="K130">
        <f t="shared" si="14"/>
        <v>0.03898738285528823</v>
      </c>
    </row>
    <row r="131" spans="1:11" ht="12.75">
      <c r="A131" t="s">
        <v>276</v>
      </c>
      <c r="B131">
        <v>2</v>
      </c>
      <c r="C131">
        <v>0</v>
      </c>
      <c r="D131">
        <v>2</v>
      </c>
      <c r="E131">
        <v>0</v>
      </c>
      <c r="F131">
        <f t="shared" si="11"/>
        <v>2</v>
      </c>
      <c r="G131">
        <f t="shared" si="12"/>
        <v>2</v>
      </c>
      <c r="H131">
        <f t="shared" si="13"/>
        <v>4</v>
      </c>
      <c r="I131">
        <f t="shared" si="9"/>
        <v>0.5</v>
      </c>
      <c r="J131">
        <f t="shared" si="10"/>
        <v>0.036752664501060434</v>
      </c>
      <c r="K131">
        <f t="shared" si="14"/>
        <v>0.03898738285528823</v>
      </c>
    </row>
    <row r="132" spans="1:11" ht="12.75">
      <c r="A132" t="s">
        <v>277</v>
      </c>
      <c r="B132">
        <v>2</v>
      </c>
      <c r="C132">
        <v>0</v>
      </c>
      <c r="D132">
        <v>2</v>
      </c>
      <c r="E132">
        <v>0</v>
      </c>
      <c r="F132">
        <f t="shared" si="11"/>
        <v>2</v>
      </c>
      <c r="G132">
        <f t="shared" si="12"/>
        <v>2</v>
      </c>
      <c r="H132">
        <f t="shared" si="13"/>
        <v>4</v>
      </c>
      <c r="I132">
        <f aca="true" t="shared" si="15" ref="I132:I145">G132/H132</f>
        <v>0.5</v>
      </c>
      <c r="J132">
        <f t="shared" si="10"/>
        <v>0.036752664501060434</v>
      </c>
      <c r="K132">
        <f t="shared" si="14"/>
        <v>0.03898738285528823</v>
      </c>
    </row>
    <row r="133" spans="1:11" ht="12.75">
      <c r="A133" t="s">
        <v>278</v>
      </c>
      <c r="B133">
        <v>1</v>
      </c>
      <c r="C133">
        <v>0</v>
      </c>
      <c r="D133">
        <v>3</v>
      </c>
      <c r="E133">
        <v>0</v>
      </c>
      <c r="F133">
        <f t="shared" si="11"/>
        <v>1</v>
      </c>
      <c r="G133">
        <f t="shared" si="12"/>
        <v>3</v>
      </c>
      <c r="H133">
        <f t="shared" si="13"/>
        <v>4</v>
      </c>
      <c r="I133">
        <f t="shared" si="15"/>
        <v>0.75</v>
      </c>
      <c r="J133">
        <f aca="true" t="shared" si="16" ref="J133:J145">H133*(I133-$I$67)^2</f>
        <v>0.09504281994147493</v>
      </c>
      <c r="K133">
        <f t="shared" si="14"/>
        <v>0.09153515355592522</v>
      </c>
    </row>
    <row r="134" spans="1:11" ht="12.75">
      <c r="A134" t="s">
        <v>279</v>
      </c>
      <c r="B134">
        <v>4</v>
      </c>
      <c r="C134">
        <v>0</v>
      </c>
      <c r="D134">
        <v>0</v>
      </c>
      <c r="E134">
        <v>0</v>
      </c>
      <c r="F134">
        <f t="shared" si="11"/>
        <v>4</v>
      </c>
      <c r="G134">
        <f t="shared" si="12"/>
        <v>0</v>
      </c>
      <c r="H134">
        <f t="shared" si="13"/>
        <v>4</v>
      </c>
      <c r="I134">
        <f t="shared" si="15"/>
        <v>0</v>
      </c>
      <c r="J134">
        <f t="shared" si="16"/>
        <v>1.4201723536202315</v>
      </c>
      <c r="K134">
        <f t="shared" si="14"/>
        <v>1.4338918414540143</v>
      </c>
    </row>
    <row r="135" spans="1:11" ht="12.75">
      <c r="A135" t="s">
        <v>280</v>
      </c>
      <c r="B135">
        <v>2</v>
      </c>
      <c r="C135">
        <v>0</v>
      </c>
      <c r="D135">
        <v>3</v>
      </c>
      <c r="E135">
        <v>0</v>
      </c>
      <c r="F135">
        <f t="shared" si="11"/>
        <v>2</v>
      </c>
      <c r="G135">
        <f t="shared" si="12"/>
        <v>3</v>
      </c>
      <c r="H135">
        <f t="shared" si="13"/>
        <v>5</v>
      </c>
      <c r="I135">
        <f t="shared" si="15"/>
        <v>0.6</v>
      </c>
      <c r="J135">
        <f t="shared" si="16"/>
        <v>8.59083465327916E-05</v>
      </c>
      <c r="K135">
        <f t="shared" si="14"/>
        <v>8.11391942878007E-06</v>
      </c>
    </row>
    <row r="136" spans="1:11" ht="12.75">
      <c r="A136" t="s">
        <v>281</v>
      </c>
      <c r="B136">
        <v>3</v>
      </c>
      <c r="C136">
        <v>0</v>
      </c>
      <c r="D136">
        <v>2</v>
      </c>
      <c r="E136">
        <v>0</v>
      </c>
      <c r="F136">
        <f t="shared" si="11"/>
        <v>3</v>
      </c>
      <c r="G136">
        <f t="shared" si="12"/>
        <v>2</v>
      </c>
      <c r="H136">
        <f t="shared" si="13"/>
        <v>5</v>
      </c>
      <c r="I136">
        <f t="shared" si="15"/>
        <v>0.4</v>
      </c>
      <c r="J136">
        <f t="shared" si="16"/>
        <v>0.19179575290611828</v>
      </c>
      <c r="K136">
        <f t="shared" si="14"/>
        <v>0.19746034321879175</v>
      </c>
    </row>
    <row r="137" spans="1:11" ht="12.75">
      <c r="A137" t="s">
        <v>282</v>
      </c>
      <c r="B137">
        <v>0</v>
      </c>
      <c r="C137">
        <v>0</v>
      </c>
      <c r="D137">
        <v>5</v>
      </c>
      <c r="E137">
        <v>0</v>
      </c>
      <c r="F137">
        <f t="shared" si="11"/>
        <v>0</v>
      </c>
      <c r="G137">
        <f t="shared" si="12"/>
        <v>5</v>
      </c>
      <c r="H137">
        <f t="shared" si="13"/>
        <v>5</v>
      </c>
      <c r="I137">
        <f t="shared" si="15"/>
        <v>1</v>
      </c>
      <c r="J137">
        <f t="shared" si="16"/>
        <v>0.8166662192273617</v>
      </c>
      <c r="K137">
        <f t="shared" si="14"/>
        <v>0.8051036553207027</v>
      </c>
    </row>
    <row r="138" spans="1:11" ht="12.75">
      <c r="A138" t="s">
        <v>283</v>
      </c>
      <c r="B138">
        <v>1</v>
      </c>
      <c r="C138">
        <v>0</v>
      </c>
      <c r="D138">
        <v>4</v>
      </c>
      <c r="E138">
        <v>0</v>
      </c>
      <c r="F138">
        <f t="shared" si="11"/>
        <v>1</v>
      </c>
      <c r="G138">
        <f t="shared" si="12"/>
        <v>4</v>
      </c>
      <c r="H138">
        <f t="shared" si="13"/>
        <v>5</v>
      </c>
      <c r="I138">
        <f t="shared" si="15"/>
        <v>0.8</v>
      </c>
      <c r="J138">
        <f t="shared" si="16"/>
        <v>0.20837606378694737</v>
      </c>
      <c r="K138">
        <f t="shared" si="14"/>
        <v>0.20255588462006588</v>
      </c>
    </row>
    <row r="139" spans="1:11" ht="12.75">
      <c r="A139" t="s">
        <v>284</v>
      </c>
      <c r="B139">
        <v>0</v>
      </c>
      <c r="C139">
        <v>0</v>
      </c>
      <c r="D139">
        <v>7</v>
      </c>
      <c r="E139">
        <v>1</v>
      </c>
      <c r="F139">
        <f t="shared" si="11"/>
        <v>0</v>
      </c>
      <c r="G139">
        <f t="shared" si="12"/>
        <v>6</v>
      </c>
      <c r="H139">
        <f t="shared" si="13"/>
        <v>6</v>
      </c>
      <c r="I139">
        <f t="shared" si="15"/>
        <v>1</v>
      </c>
      <c r="J139">
        <f t="shared" si="16"/>
        <v>0.9799994630728341</v>
      </c>
      <c r="K139">
        <f t="shared" si="14"/>
        <v>0.9661243863848433</v>
      </c>
    </row>
    <row r="140" spans="1:11" ht="12.75">
      <c r="A140" t="s">
        <v>285</v>
      </c>
      <c r="B140">
        <v>4</v>
      </c>
      <c r="C140">
        <v>0</v>
      </c>
      <c r="D140">
        <v>2</v>
      </c>
      <c r="E140">
        <v>0</v>
      </c>
      <c r="F140">
        <f t="shared" si="11"/>
        <v>4</v>
      </c>
      <c r="G140">
        <f t="shared" si="12"/>
        <v>2</v>
      </c>
      <c r="H140">
        <f t="shared" si="13"/>
        <v>6</v>
      </c>
      <c r="I140">
        <f t="shared" si="15"/>
        <v>0.3333333333333333</v>
      </c>
      <c r="J140">
        <f t="shared" si="16"/>
        <v>0.4135055079778429</v>
      </c>
      <c r="K140">
        <f t="shared" si="14"/>
        <v>0.4225999702489621</v>
      </c>
    </row>
    <row r="141" spans="1:11" ht="12.75">
      <c r="A141" t="s">
        <v>286</v>
      </c>
      <c r="B141">
        <v>2</v>
      </c>
      <c r="C141">
        <v>0</v>
      </c>
      <c r="D141">
        <v>5</v>
      </c>
      <c r="E141">
        <v>1</v>
      </c>
      <c r="F141">
        <f t="shared" si="11"/>
        <v>2</v>
      </c>
      <c r="G141">
        <f t="shared" si="12"/>
        <v>4</v>
      </c>
      <c r="H141">
        <f t="shared" si="13"/>
        <v>6</v>
      </c>
      <c r="I141">
        <f t="shared" si="15"/>
        <v>0.6666666666666666</v>
      </c>
      <c r="J141">
        <f t="shared" si="16"/>
        <v>0.03008581885867178</v>
      </c>
      <c r="K141">
        <f t="shared" si="14"/>
        <v>0.02769551165023597</v>
      </c>
    </row>
    <row r="142" spans="1:11" ht="12.75">
      <c r="A142" t="s">
        <v>287</v>
      </c>
      <c r="B142">
        <v>2</v>
      </c>
      <c r="C142">
        <v>0</v>
      </c>
      <c r="D142">
        <v>6</v>
      </c>
      <c r="E142">
        <v>0</v>
      </c>
      <c r="F142">
        <f t="shared" si="11"/>
        <v>2</v>
      </c>
      <c r="G142">
        <f t="shared" si="12"/>
        <v>6</v>
      </c>
      <c r="H142">
        <f t="shared" si="13"/>
        <v>8</v>
      </c>
      <c r="I142">
        <f t="shared" si="15"/>
        <v>0.75</v>
      </c>
      <c r="J142">
        <f t="shared" si="16"/>
        <v>0.19008563988294985</v>
      </c>
      <c r="K142">
        <f t="shared" si="14"/>
        <v>0.18307030711185043</v>
      </c>
    </row>
    <row r="143" spans="1:11" ht="12.75">
      <c r="A143" t="s">
        <v>288</v>
      </c>
      <c r="B143">
        <v>4</v>
      </c>
      <c r="C143">
        <v>0</v>
      </c>
      <c r="D143">
        <v>4</v>
      </c>
      <c r="E143">
        <v>0</v>
      </c>
      <c r="F143">
        <f>B143-C143</f>
        <v>4</v>
      </c>
      <c r="G143">
        <f>D143-E143</f>
        <v>4</v>
      </c>
      <c r="H143">
        <f>SUM(F143:G143)</f>
        <v>8</v>
      </c>
      <c r="I143">
        <f t="shared" si="15"/>
        <v>0.5</v>
      </c>
      <c r="J143">
        <f t="shared" si="16"/>
        <v>0.07350532900212087</v>
      </c>
      <c r="K143">
        <f t="shared" si="14"/>
        <v>0.07797476571057646</v>
      </c>
    </row>
    <row r="144" spans="1:11" ht="12.75">
      <c r="A144" t="s">
        <v>289</v>
      </c>
      <c r="B144">
        <v>5</v>
      </c>
      <c r="C144">
        <v>0</v>
      </c>
      <c r="D144">
        <v>5</v>
      </c>
      <c r="E144">
        <v>0</v>
      </c>
      <c r="F144">
        <f>B144-C144</f>
        <v>5</v>
      </c>
      <c r="G144">
        <f>D144-E144</f>
        <v>5</v>
      </c>
      <c r="H144">
        <f>SUM(F144:G144)</f>
        <v>10</v>
      </c>
      <c r="I144">
        <f t="shared" si="15"/>
        <v>0.5</v>
      </c>
      <c r="J144">
        <f t="shared" si="16"/>
        <v>0.09188166125265108</v>
      </c>
      <c r="K144">
        <f t="shared" si="14"/>
        <v>0.09746845713822058</v>
      </c>
    </row>
    <row r="145" spans="1:11" ht="12.75">
      <c r="A145" t="s">
        <v>290</v>
      </c>
      <c r="B145">
        <v>5</v>
      </c>
      <c r="C145">
        <v>0</v>
      </c>
      <c r="D145">
        <v>8</v>
      </c>
      <c r="E145">
        <v>0</v>
      </c>
      <c r="F145">
        <f>B145-C145</f>
        <v>5</v>
      </c>
      <c r="G145">
        <f>D145-E145</f>
        <v>8</v>
      </c>
      <c r="H145">
        <f>SUM(F145:G145)</f>
        <v>13</v>
      </c>
      <c r="I145">
        <f t="shared" si="15"/>
        <v>0.6153846153846154</v>
      </c>
      <c r="J145">
        <f t="shared" si="16"/>
        <v>0.004958315865991254</v>
      </c>
      <c r="K145">
        <f t="shared" si="14"/>
        <v>0.003607573407565318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2018-11-25T23:30:14Z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